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norova\Desktop\"/>
    </mc:Choice>
  </mc:AlternateContent>
  <bookViews>
    <workbookView xWindow="0" yWindow="0" windowWidth="23040" windowHeight="10536" activeTab="5"/>
  </bookViews>
  <sheets>
    <sheet name="Pokyny pro vyplnění" sheetId="11" r:id="rId1"/>
    <sheet name="Stavba" sheetId="1" r:id="rId2"/>
    <sheet name="VzorPolozky" sheetId="10" state="hidden" r:id="rId3"/>
    <sheet name="00 00 Naklady" sheetId="12" r:id="rId4"/>
    <sheet name="01 01A Pol" sheetId="13" r:id="rId5"/>
    <sheet name="01 01B Pol" sheetId="14" r:id="rId6"/>
  </sheets>
  <externalReferences>
    <externalReference r:id="rId7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00 Naklady'!$1:$7</definedName>
    <definedName name="_xlnm.Print_Titles" localSheetId="4">'01 01A Pol'!$1:$7</definedName>
    <definedName name="_xlnm.Print_Titles" localSheetId="5">'01 01B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00 Naklady'!$A$1:$W$23</definedName>
    <definedName name="_xlnm.Print_Area" localSheetId="4">'01 01A Pol'!$A$1:$W$527</definedName>
    <definedName name="_xlnm.Print_Area" localSheetId="5">'01 01B Pol'!$A$1:$W$68</definedName>
    <definedName name="_xlnm.Print_Area" localSheetId="1">Stavba!$A$1:$J$76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44" i="1" l="1"/>
  <c r="F41" i="1"/>
  <c r="G9" i="14"/>
  <c r="I9" i="14"/>
  <c r="K9" i="14"/>
  <c r="O9" i="14"/>
  <c r="Q9" i="14"/>
  <c r="V9" i="14"/>
  <c r="G10" i="14"/>
  <c r="M10" i="14" s="1"/>
  <c r="I10" i="14"/>
  <c r="K10" i="14"/>
  <c r="O10" i="14"/>
  <c r="Q10" i="14"/>
  <c r="V10" i="14"/>
  <c r="G11" i="14"/>
  <c r="I11" i="14"/>
  <c r="K11" i="14"/>
  <c r="M11" i="14"/>
  <c r="O11" i="14"/>
  <c r="Q11" i="14"/>
  <c r="V11" i="14"/>
  <c r="G12" i="14"/>
  <c r="M12" i="14" s="1"/>
  <c r="I12" i="14"/>
  <c r="K12" i="14"/>
  <c r="O12" i="14"/>
  <c r="Q12" i="14"/>
  <c r="V12" i="14"/>
  <c r="G13" i="14"/>
  <c r="M13" i="14" s="1"/>
  <c r="I13" i="14"/>
  <c r="K13" i="14"/>
  <c r="O13" i="14"/>
  <c r="Q13" i="14"/>
  <c r="V13" i="14"/>
  <c r="G14" i="14"/>
  <c r="I14" i="14"/>
  <c r="K14" i="14"/>
  <c r="M14" i="14"/>
  <c r="O14" i="14"/>
  <c r="Q14" i="14"/>
  <c r="V14" i="14"/>
  <c r="G15" i="14"/>
  <c r="M15" i="14" s="1"/>
  <c r="I15" i="14"/>
  <c r="K15" i="14"/>
  <c r="O15" i="14"/>
  <c r="Q15" i="14"/>
  <c r="V15" i="14"/>
  <c r="G16" i="14"/>
  <c r="I16" i="14"/>
  <c r="K16" i="14"/>
  <c r="M16" i="14"/>
  <c r="O16" i="14"/>
  <c r="Q16" i="14"/>
  <c r="V16" i="14"/>
  <c r="G17" i="14"/>
  <c r="M17" i="14" s="1"/>
  <c r="I17" i="14"/>
  <c r="K17" i="14"/>
  <c r="O17" i="14"/>
  <c r="Q17" i="14"/>
  <c r="V17" i="14"/>
  <c r="G18" i="14"/>
  <c r="M18" i="14" s="1"/>
  <c r="I18" i="14"/>
  <c r="K18" i="14"/>
  <c r="O18" i="14"/>
  <c r="Q18" i="14"/>
  <c r="V18" i="14"/>
  <c r="G19" i="14"/>
  <c r="I19" i="14"/>
  <c r="K19" i="14"/>
  <c r="M19" i="14"/>
  <c r="O19" i="14"/>
  <c r="Q19" i="14"/>
  <c r="V19" i="14"/>
  <c r="G20" i="14"/>
  <c r="M20" i="14" s="1"/>
  <c r="I20" i="14"/>
  <c r="K20" i="14"/>
  <c r="O20" i="14"/>
  <c r="Q20" i="14"/>
  <c r="V20" i="14"/>
  <c r="G21" i="14"/>
  <c r="M21" i="14" s="1"/>
  <c r="I21" i="14"/>
  <c r="K21" i="14"/>
  <c r="O21" i="14"/>
  <c r="Q21" i="14"/>
  <c r="V21" i="14"/>
  <c r="G23" i="14"/>
  <c r="I23" i="14"/>
  <c r="K23" i="14"/>
  <c r="M23" i="14"/>
  <c r="O23" i="14"/>
  <c r="Q23" i="14"/>
  <c r="V23" i="14"/>
  <c r="G24" i="14"/>
  <c r="I24" i="14"/>
  <c r="K24" i="14"/>
  <c r="O24" i="14"/>
  <c r="Q24" i="14"/>
  <c r="V24" i="14"/>
  <c r="G25" i="14"/>
  <c r="M25" i="14" s="1"/>
  <c r="I25" i="14"/>
  <c r="K25" i="14"/>
  <c r="O25" i="14"/>
  <c r="Q25" i="14"/>
  <c r="V25" i="14"/>
  <c r="G26" i="14"/>
  <c r="M26" i="14" s="1"/>
  <c r="I26" i="14"/>
  <c r="K26" i="14"/>
  <c r="O26" i="14"/>
  <c r="Q26" i="14"/>
  <c r="V26" i="14"/>
  <c r="V27" i="14"/>
  <c r="G28" i="14"/>
  <c r="I28" i="14"/>
  <c r="I27" i="14" s="1"/>
  <c r="K28" i="14"/>
  <c r="M28" i="14"/>
  <c r="O28" i="14"/>
  <c r="Q28" i="14"/>
  <c r="V28" i="14"/>
  <c r="G29" i="14"/>
  <c r="M29" i="14" s="1"/>
  <c r="I29" i="14"/>
  <c r="K29" i="14"/>
  <c r="O29" i="14"/>
  <c r="Q29" i="14"/>
  <c r="V29" i="14"/>
  <c r="G30" i="14"/>
  <c r="M30" i="14" s="1"/>
  <c r="I30" i="14"/>
  <c r="K30" i="14"/>
  <c r="O30" i="14"/>
  <c r="Q30" i="14"/>
  <c r="V30" i="14"/>
  <c r="V31" i="14"/>
  <c r="G32" i="14"/>
  <c r="I32" i="14"/>
  <c r="I31" i="14" s="1"/>
  <c r="K32" i="14"/>
  <c r="M32" i="14"/>
  <c r="O32" i="14"/>
  <c r="Q32" i="14"/>
  <c r="V32" i="14"/>
  <c r="G33" i="14"/>
  <c r="M33" i="14" s="1"/>
  <c r="I33" i="14"/>
  <c r="K33" i="14"/>
  <c r="O33" i="14"/>
  <c r="Q33" i="14"/>
  <c r="V33" i="14"/>
  <c r="G35" i="14"/>
  <c r="I35" i="14"/>
  <c r="K35" i="14"/>
  <c r="O35" i="14"/>
  <c r="Q35" i="14"/>
  <c r="V35" i="14"/>
  <c r="G36" i="14"/>
  <c r="I36" i="14"/>
  <c r="K36" i="14"/>
  <c r="M36" i="14"/>
  <c r="O36" i="14"/>
  <c r="Q36" i="14"/>
  <c r="V36" i="14"/>
  <c r="G37" i="14"/>
  <c r="M37" i="14" s="1"/>
  <c r="I37" i="14"/>
  <c r="K37" i="14"/>
  <c r="O37" i="14"/>
  <c r="Q37" i="14"/>
  <c r="V37" i="14"/>
  <c r="G38" i="14"/>
  <c r="M38" i="14" s="1"/>
  <c r="I38" i="14"/>
  <c r="K38" i="14"/>
  <c r="O38" i="14"/>
  <c r="Q38" i="14"/>
  <c r="V38" i="14"/>
  <c r="G39" i="14"/>
  <c r="I39" i="14"/>
  <c r="K39" i="14"/>
  <c r="M39" i="14"/>
  <c r="O39" i="14"/>
  <c r="Q39" i="14"/>
  <c r="V39" i="14"/>
  <c r="G40" i="14"/>
  <c r="M40" i="14" s="1"/>
  <c r="I40" i="14"/>
  <c r="K40" i="14"/>
  <c r="O40" i="14"/>
  <c r="Q40" i="14"/>
  <c r="V40" i="14"/>
  <c r="G41" i="14"/>
  <c r="M41" i="14" s="1"/>
  <c r="I41" i="14"/>
  <c r="K41" i="14"/>
  <c r="O41" i="14"/>
  <c r="Q41" i="14"/>
  <c r="V41" i="14"/>
  <c r="G42" i="14"/>
  <c r="I42" i="14"/>
  <c r="K42" i="14"/>
  <c r="M42" i="14"/>
  <c r="O42" i="14"/>
  <c r="Q42" i="14"/>
  <c r="V42" i="14"/>
  <c r="G43" i="14"/>
  <c r="M43" i="14" s="1"/>
  <c r="I43" i="14"/>
  <c r="K43" i="14"/>
  <c r="O43" i="14"/>
  <c r="Q43" i="14"/>
  <c r="V43" i="14"/>
  <c r="G44" i="14"/>
  <c r="I44" i="14"/>
  <c r="K44" i="14"/>
  <c r="M44" i="14"/>
  <c r="O44" i="14"/>
  <c r="Q44" i="14"/>
  <c r="V44" i="14"/>
  <c r="G45" i="14"/>
  <c r="M45" i="14" s="1"/>
  <c r="I45" i="14"/>
  <c r="K45" i="14"/>
  <c r="O45" i="14"/>
  <c r="Q45" i="14"/>
  <c r="V45" i="14"/>
  <c r="G46" i="14"/>
  <c r="M46" i="14" s="1"/>
  <c r="I46" i="14"/>
  <c r="K46" i="14"/>
  <c r="O46" i="14"/>
  <c r="Q46" i="14"/>
  <c r="V46" i="14"/>
  <c r="G47" i="14"/>
  <c r="I47" i="14"/>
  <c r="K47" i="14"/>
  <c r="M47" i="14"/>
  <c r="O47" i="14"/>
  <c r="Q47" i="14"/>
  <c r="V47" i="14"/>
  <c r="G48" i="14"/>
  <c r="M48" i="14" s="1"/>
  <c r="I48" i="14"/>
  <c r="K48" i="14"/>
  <c r="O48" i="14"/>
  <c r="Q48" i="14"/>
  <c r="V48" i="14"/>
  <c r="G49" i="14"/>
  <c r="M49" i="14" s="1"/>
  <c r="I49" i="14"/>
  <c r="K49" i="14"/>
  <c r="O49" i="14"/>
  <c r="Q49" i="14"/>
  <c r="V49" i="14"/>
  <c r="G50" i="14"/>
  <c r="I50" i="14"/>
  <c r="K50" i="14"/>
  <c r="M50" i="14"/>
  <c r="O50" i="14"/>
  <c r="Q50" i="14"/>
  <c r="V50" i="14"/>
  <c r="G51" i="14"/>
  <c r="M51" i="14" s="1"/>
  <c r="I51" i="14"/>
  <c r="K51" i="14"/>
  <c r="O51" i="14"/>
  <c r="Q51" i="14"/>
  <c r="V51" i="14"/>
  <c r="G52" i="14"/>
  <c r="I52" i="14"/>
  <c r="K52" i="14"/>
  <c r="M52" i="14"/>
  <c r="O52" i="14"/>
  <c r="Q52" i="14"/>
  <c r="V52" i="14"/>
  <c r="G53" i="14"/>
  <c r="M53" i="14" s="1"/>
  <c r="I53" i="14"/>
  <c r="K53" i="14"/>
  <c r="O53" i="14"/>
  <c r="Q53" i="14"/>
  <c r="V53" i="14"/>
  <c r="G54" i="14"/>
  <c r="M54" i="14" s="1"/>
  <c r="I54" i="14"/>
  <c r="K54" i="14"/>
  <c r="O54" i="14"/>
  <c r="Q54" i="14"/>
  <c r="V54" i="14"/>
  <c r="G55" i="14"/>
  <c r="I55" i="14"/>
  <c r="K55" i="14"/>
  <c r="M55" i="14"/>
  <c r="O55" i="14"/>
  <c r="Q55" i="14"/>
  <c r="V55" i="14"/>
  <c r="G57" i="14"/>
  <c r="I57" i="14"/>
  <c r="K57" i="14"/>
  <c r="O57" i="14"/>
  <c r="Q57" i="14"/>
  <c r="Q56" i="14" s="1"/>
  <c r="V57" i="14"/>
  <c r="G58" i="14"/>
  <c r="M58" i="14" s="1"/>
  <c r="I58" i="14"/>
  <c r="K58" i="14"/>
  <c r="O58" i="14"/>
  <c r="Q58" i="14"/>
  <c r="V58" i="14"/>
  <c r="G59" i="14"/>
  <c r="I59" i="14"/>
  <c r="K59" i="14"/>
  <c r="M59" i="14"/>
  <c r="O59" i="14"/>
  <c r="Q59" i="14"/>
  <c r="V59" i="14"/>
  <c r="G60" i="14"/>
  <c r="M60" i="14" s="1"/>
  <c r="I60" i="14"/>
  <c r="K60" i="14"/>
  <c r="O60" i="14"/>
  <c r="Q60" i="14"/>
  <c r="V60" i="14"/>
  <c r="AE62" i="14"/>
  <c r="BA449" i="13"/>
  <c r="BA58" i="13"/>
  <c r="BA10" i="13"/>
  <c r="G9" i="13"/>
  <c r="I9" i="13"/>
  <c r="K9" i="13"/>
  <c r="O9" i="13"/>
  <c r="Q9" i="13"/>
  <c r="Q8" i="13" s="1"/>
  <c r="V9" i="13"/>
  <c r="G17" i="13"/>
  <c r="M17" i="13" s="1"/>
  <c r="I17" i="13"/>
  <c r="K17" i="13"/>
  <c r="O17" i="13"/>
  <c r="Q17" i="13"/>
  <c r="V17" i="13"/>
  <c r="G24" i="13"/>
  <c r="I24" i="13"/>
  <c r="K24" i="13"/>
  <c r="M24" i="13"/>
  <c r="O24" i="13"/>
  <c r="Q24" i="13"/>
  <c r="V24" i="13"/>
  <c r="G33" i="13"/>
  <c r="I33" i="13"/>
  <c r="K33" i="13"/>
  <c r="O33" i="13"/>
  <c r="Q33" i="13"/>
  <c r="V33" i="13"/>
  <c r="G45" i="13"/>
  <c r="M45" i="13" s="1"/>
  <c r="I45" i="13"/>
  <c r="K45" i="13"/>
  <c r="O45" i="13"/>
  <c r="Q45" i="13"/>
  <c r="V45" i="13"/>
  <c r="G57" i="13"/>
  <c r="M57" i="13" s="1"/>
  <c r="I57" i="13"/>
  <c r="K57" i="13"/>
  <c r="O57" i="13"/>
  <c r="Q57" i="13"/>
  <c r="V57" i="13"/>
  <c r="G65" i="13"/>
  <c r="I65" i="13"/>
  <c r="K65" i="13"/>
  <c r="M65" i="13"/>
  <c r="O65" i="13"/>
  <c r="Q65" i="13"/>
  <c r="V65" i="13"/>
  <c r="G71" i="13"/>
  <c r="M71" i="13" s="1"/>
  <c r="I71" i="13"/>
  <c r="K71" i="13"/>
  <c r="O71" i="13"/>
  <c r="Q71" i="13"/>
  <c r="V71" i="13"/>
  <c r="G76" i="13"/>
  <c r="M76" i="13" s="1"/>
  <c r="I76" i="13"/>
  <c r="K76" i="13"/>
  <c r="O76" i="13"/>
  <c r="Q76" i="13"/>
  <c r="V76" i="13"/>
  <c r="G87" i="13"/>
  <c r="M87" i="13" s="1"/>
  <c r="I87" i="13"/>
  <c r="K87" i="13"/>
  <c r="O87" i="13"/>
  <c r="Q87" i="13"/>
  <c r="V87" i="13"/>
  <c r="G92" i="13"/>
  <c r="I92" i="13"/>
  <c r="K92" i="13"/>
  <c r="M92" i="13"/>
  <c r="O92" i="13"/>
  <c r="Q92" i="13"/>
  <c r="V92" i="13"/>
  <c r="G98" i="13"/>
  <c r="M98" i="13" s="1"/>
  <c r="M97" i="13" s="1"/>
  <c r="I98" i="13"/>
  <c r="I97" i="13" s="1"/>
  <c r="K98" i="13"/>
  <c r="K97" i="13" s="1"/>
  <c r="O98" i="13"/>
  <c r="O97" i="13" s="1"/>
  <c r="Q98" i="13"/>
  <c r="Q97" i="13" s="1"/>
  <c r="V98" i="13"/>
  <c r="V97" i="13" s="1"/>
  <c r="G105" i="13"/>
  <c r="I105" i="13"/>
  <c r="I104" i="13" s="1"/>
  <c r="K105" i="13"/>
  <c r="M105" i="13"/>
  <c r="O105" i="13"/>
  <c r="Q105" i="13"/>
  <c r="V105" i="13"/>
  <c r="G110" i="13"/>
  <c r="I110" i="13"/>
  <c r="K110" i="13"/>
  <c r="O110" i="13"/>
  <c r="Q110" i="13"/>
  <c r="V110" i="13"/>
  <c r="G117" i="13"/>
  <c r="M117" i="13" s="1"/>
  <c r="I117" i="13"/>
  <c r="K117" i="13"/>
  <c r="O117" i="13"/>
  <c r="Q117" i="13"/>
  <c r="V117" i="13"/>
  <c r="G118" i="13"/>
  <c r="M118" i="13" s="1"/>
  <c r="I118" i="13"/>
  <c r="K118" i="13"/>
  <c r="O118" i="13"/>
  <c r="Q118" i="13"/>
  <c r="V118" i="13"/>
  <c r="V104" i="13" s="1"/>
  <c r="G119" i="13"/>
  <c r="I119" i="13"/>
  <c r="K119" i="13"/>
  <c r="M119" i="13"/>
  <c r="O119" i="13"/>
  <c r="Q119" i="13"/>
  <c r="V119" i="13"/>
  <c r="G120" i="13"/>
  <c r="M120" i="13" s="1"/>
  <c r="I120" i="13"/>
  <c r="K120" i="13"/>
  <c r="O120" i="13"/>
  <c r="Q120" i="13"/>
  <c r="V120" i="13"/>
  <c r="G122" i="13"/>
  <c r="M122" i="13" s="1"/>
  <c r="I122" i="13"/>
  <c r="K122" i="13"/>
  <c r="O122" i="13"/>
  <c r="Q122" i="13"/>
  <c r="V122" i="13"/>
  <c r="G125" i="13"/>
  <c r="M125" i="13" s="1"/>
  <c r="I125" i="13"/>
  <c r="K125" i="13"/>
  <c r="O125" i="13"/>
  <c r="Q125" i="13"/>
  <c r="V125" i="13"/>
  <c r="G127" i="13"/>
  <c r="M127" i="13" s="1"/>
  <c r="I127" i="13"/>
  <c r="K127" i="13"/>
  <c r="O127" i="13"/>
  <c r="Q127" i="13"/>
  <c r="V127" i="13"/>
  <c r="G129" i="13"/>
  <c r="I129" i="13"/>
  <c r="I121" i="13" s="1"/>
  <c r="K129" i="13"/>
  <c r="M129" i="13"/>
  <c r="O129" i="13"/>
  <c r="Q129" i="13"/>
  <c r="Q121" i="13" s="1"/>
  <c r="V129" i="13"/>
  <c r="G131" i="13"/>
  <c r="M131" i="13" s="1"/>
  <c r="I131" i="13"/>
  <c r="K131" i="13"/>
  <c r="O131" i="13"/>
  <c r="Q131" i="13"/>
  <c r="V131" i="13"/>
  <c r="G137" i="13"/>
  <c r="I137" i="13"/>
  <c r="K137" i="13"/>
  <c r="O137" i="13"/>
  <c r="Q137" i="13"/>
  <c r="V137" i="13"/>
  <c r="G140" i="13"/>
  <c r="I140" i="13"/>
  <c r="K140" i="13"/>
  <c r="M140" i="13"/>
  <c r="O140" i="13"/>
  <c r="Q140" i="13"/>
  <c r="V140" i="13"/>
  <c r="G143" i="13"/>
  <c r="M143" i="13" s="1"/>
  <c r="I143" i="13"/>
  <c r="K143" i="13"/>
  <c r="O143" i="13"/>
  <c r="Q143" i="13"/>
  <c r="V143" i="13"/>
  <c r="G146" i="13"/>
  <c r="M146" i="13" s="1"/>
  <c r="I146" i="13"/>
  <c r="K146" i="13"/>
  <c r="O146" i="13"/>
  <c r="Q146" i="13"/>
  <c r="V146" i="13"/>
  <c r="G150" i="13"/>
  <c r="M150" i="13" s="1"/>
  <c r="I150" i="13"/>
  <c r="K150" i="13"/>
  <c r="O150" i="13"/>
  <c r="Q150" i="13"/>
  <c r="V150" i="13"/>
  <c r="G154" i="13"/>
  <c r="I154" i="13"/>
  <c r="K154" i="13"/>
  <c r="M154" i="13"/>
  <c r="O154" i="13"/>
  <c r="Q154" i="13"/>
  <c r="V154" i="13"/>
  <c r="G157" i="13"/>
  <c r="M157" i="13" s="1"/>
  <c r="I157" i="13"/>
  <c r="K157" i="13"/>
  <c r="O157" i="13"/>
  <c r="Q157" i="13"/>
  <c r="V157" i="13"/>
  <c r="I160" i="13"/>
  <c r="G161" i="13"/>
  <c r="G160" i="13" s="1"/>
  <c r="I58" i="1" s="1"/>
  <c r="I161" i="13"/>
  <c r="K161" i="13"/>
  <c r="K160" i="13" s="1"/>
  <c r="O161" i="13"/>
  <c r="O160" i="13" s="1"/>
  <c r="Q161" i="13"/>
  <c r="Q160" i="13" s="1"/>
  <c r="V161" i="13"/>
  <c r="V160" i="13" s="1"/>
  <c r="I166" i="13"/>
  <c r="G167" i="13"/>
  <c r="M167" i="13" s="1"/>
  <c r="M166" i="13" s="1"/>
  <c r="I167" i="13"/>
  <c r="K167" i="13"/>
  <c r="K166" i="13" s="1"/>
  <c r="O167" i="13"/>
  <c r="O166" i="13" s="1"/>
  <c r="Q167" i="13"/>
  <c r="Q166" i="13" s="1"/>
  <c r="V167" i="13"/>
  <c r="V166" i="13" s="1"/>
  <c r="G170" i="13"/>
  <c r="I170" i="13"/>
  <c r="K170" i="13"/>
  <c r="O170" i="13"/>
  <c r="Q170" i="13"/>
  <c r="V170" i="13"/>
  <c r="G172" i="13"/>
  <c r="M172" i="13" s="1"/>
  <c r="I172" i="13"/>
  <c r="K172" i="13"/>
  <c r="O172" i="13"/>
  <c r="Q172" i="13"/>
  <c r="V172" i="13"/>
  <c r="G174" i="13"/>
  <c r="M174" i="13" s="1"/>
  <c r="I174" i="13"/>
  <c r="K174" i="13"/>
  <c r="O174" i="13"/>
  <c r="Q174" i="13"/>
  <c r="V174" i="13"/>
  <c r="G177" i="13"/>
  <c r="I177" i="13"/>
  <c r="K177" i="13"/>
  <c r="O177" i="13"/>
  <c r="Q177" i="13"/>
  <c r="V177" i="13"/>
  <c r="G178" i="13"/>
  <c r="M178" i="13" s="1"/>
  <c r="I178" i="13"/>
  <c r="K178" i="13"/>
  <c r="O178" i="13"/>
  <c r="Q178" i="13"/>
  <c r="V178" i="13"/>
  <c r="G182" i="13"/>
  <c r="M182" i="13" s="1"/>
  <c r="I182" i="13"/>
  <c r="K182" i="13"/>
  <c r="O182" i="13"/>
  <c r="Q182" i="13"/>
  <c r="V182" i="13"/>
  <c r="G186" i="13"/>
  <c r="I186" i="13"/>
  <c r="K186" i="13"/>
  <c r="M186" i="13"/>
  <c r="O186" i="13"/>
  <c r="Q186" i="13"/>
  <c r="V186" i="13"/>
  <c r="G189" i="13"/>
  <c r="M189" i="13" s="1"/>
  <c r="I189" i="13"/>
  <c r="K189" i="13"/>
  <c r="O189" i="13"/>
  <c r="Q189" i="13"/>
  <c r="V189" i="13"/>
  <c r="G191" i="13"/>
  <c r="M191" i="13" s="1"/>
  <c r="I191" i="13"/>
  <c r="K191" i="13"/>
  <c r="O191" i="13"/>
  <c r="Q191" i="13"/>
  <c r="V191" i="13"/>
  <c r="G193" i="13"/>
  <c r="M193" i="13" s="1"/>
  <c r="I193" i="13"/>
  <c r="K193" i="13"/>
  <c r="O193" i="13"/>
  <c r="Q193" i="13"/>
  <c r="V193" i="13"/>
  <c r="G195" i="13"/>
  <c r="I195" i="13"/>
  <c r="K195" i="13"/>
  <c r="M195" i="13"/>
  <c r="O195" i="13"/>
  <c r="Q195" i="13"/>
  <c r="V195" i="13"/>
  <c r="G197" i="13"/>
  <c r="M197" i="13" s="1"/>
  <c r="I197" i="13"/>
  <c r="K197" i="13"/>
  <c r="O197" i="13"/>
  <c r="Q197" i="13"/>
  <c r="V197" i="13"/>
  <c r="G199" i="13"/>
  <c r="M199" i="13" s="1"/>
  <c r="I199" i="13"/>
  <c r="K199" i="13"/>
  <c r="O199" i="13"/>
  <c r="Q199" i="13"/>
  <c r="V199" i="13"/>
  <c r="G206" i="13"/>
  <c r="M206" i="13" s="1"/>
  <c r="I206" i="13"/>
  <c r="K206" i="13"/>
  <c r="O206" i="13"/>
  <c r="Q206" i="13"/>
  <c r="V206" i="13"/>
  <c r="G208" i="13"/>
  <c r="I208" i="13"/>
  <c r="K208" i="13"/>
  <c r="M208" i="13"/>
  <c r="O208" i="13"/>
  <c r="Q208" i="13"/>
  <c r="V208" i="13"/>
  <c r="G211" i="13"/>
  <c r="M211" i="13" s="1"/>
  <c r="I211" i="13"/>
  <c r="K211" i="13"/>
  <c r="O211" i="13"/>
  <c r="Q211" i="13"/>
  <c r="V211" i="13"/>
  <c r="G214" i="13"/>
  <c r="M214" i="13" s="1"/>
  <c r="I214" i="13"/>
  <c r="K214" i="13"/>
  <c r="O214" i="13"/>
  <c r="Q214" i="13"/>
  <c r="V214" i="13"/>
  <c r="G221" i="13"/>
  <c r="M221" i="13" s="1"/>
  <c r="I221" i="13"/>
  <c r="K221" i="13"/>
  <c r="O221" i="13"/>
  <c r="Q221" i="13"/>
  <c r="V221" i="13"/>
  <c r="G223" i="13"/>
  <c r="I223" i="13"/>
  <c r="K223" i="13"/>
  <c r="M223" i="13"/>
  <c r="O223" i="13"/>
  <c r="Q223" i="13"/>
  <c r="V223" i="13"/>
  <c r="G242" i="13"/>
  <c r="M242" i="13" s="1"/>
  <c r="I242" i="13"/>
  <c r="K242" i="13"/>
  <c r="O242" i="13"/>
  <c r="Q242" i="13"/>
  <c r="V242" i="13"/>
  <c r="G244" i="13"/>
  <c r="M244" i="13" s="1"/>
  <c r="I244" i="13"/>
  <c r="K244" i="13"/>
  <c r="O244" i="13"/>
  <c r="Q244" i="13"/>
  <c r="V244" i="13"/>
  <c r="G245" i="13"/>
  <c r="M245" i="13" s="1"/>
  <c r="I245" i="13"/>
  <c r="K245" i="13"/>
  <c r="O245" i="13"/>
  <c r="Q245" i="13"/>
  <c r="V245" i="13"/>
  <c r="G249" i="13"/>
  <c r="I249" i="13"/>
  <c r="K249" i="13"/>
  <c r="M249" i="13"/>
  <c r="O249" i="13"/>
  <c r="Q249" i="13"/>
  <c r="V249" i="13"/>
  <c r="G253" i="13"/>
  <c r="M253" i="13" s="1"/>
  <c r="I253" i="13"/>
  <c r="K253" i="13"/>
  <c r="O253" i="13"/>
  <c r="Q253" i="13"/>
  <c r="V253" i="13"/>
  <c r="G255" i="13"/>
  <c r="M255" i="13" s="1"/>
  <c r="I255" i="13"/>
  <c r="K255" i="13"/>
  <c r="O255" i="13"/>
  <c r="Q255" i="13"/>
  <c r="V255" i="13"/>
  <c r="G258" i="13"/>
  <c r="M258" i="13" s="1"/>
  <c r="I258" i="13"/>
  <c r="K258" i="13"/>
  <c r="O258" i="13"/>
  <c r="Q258" i="13"/>
  <c r="V258" i="13"/>
  <c r="G262" i="13"/>
  <c r="I262" i="13"/>
  <c r="K262" i="13"/>
  <c r="M262" i="13"/>
  <c r="O262" i="13"/>
  <c r="Q262" i="13"/>
  <c r="V262" i="13"/>
  <c r="G266" i="13"/>
  <c r="M266" i="13" s="1"/>
  <c r="I266" i="13"/>
  <c r="K266" i="13"/>
  <c r="O266" i="13"/>
  <c r="Q266" i="13"/>
  <c r="V266" i="13"/>
  <c r="G268" i="13"/>
  <c r="M268" i="13" s="1"/>
  <c r="I268" i="13"/>
  <c r="K268" i="13"/>
  <c r="O268" i="13"/>
  <c r="Q268" i="13"/>
  <c r="V268" i="13"/>
  <c r="G270" i="13"/>
  <c r="M270" i="13" s="1"/>
  <c r="I270" i="13"/>
  <c r="K270" i="13"/>
  <c r="O270" i="13"/>
  <c r="Q270" i="13"/>
  <c r="V270" i="13"/>
  <c r="G277" i="13"/>
  <c r="I277" i="13"/>
  <c r="K277" i="13"/>
  <c r="M277" i="13"/>
  <c r="O277" i="13"/>
  <c r="Q277" i="13"/>
  <c r="V277" i="13"/>
  <c r="G281" i="13"/>
  <c r="M281" i="13" s="1"/>
  <c r="I281" i="13"/>
  <c r="K281" i="13"/>
  <c r="O281" i="13"/>
  <c r="Q281" i="13"/>
  <c r="V281" i="13"/>
  <c r="G283" i="13"/>
  <c r="M283" i="13" s="1"/>
  <c r="I283" i="13"/>
  <c r="K283" i="13"/>
  <c r="O283" i="13"/>
  <c r="Q283" i="13"/>
  <c r="V283" i="13"/>
  <c r="K285" i="13"/>
  <c r="V285" i="13"/>
  <c r="G286" i="13"/>
  <c r="G285" i="13" s="1"/>
  <c r="I62" i="1" s="1"/>
  <c r="I286" i="13"/>
  <c r="I285" i="13" s="1"/>
  <c r="K286" i="13"/>
  <c r="M286" i="13"/>
  <c r="M285" i="13" s="1"/>
  <c r="O286" i="13"/>
  <c r="O285" i="13" s="1"/>
  <c r="Q286" i="13"/>
  <c r="Q285" i="13" s="1"/>
  <c r="V286" i="13"/>
  <c r="G289" i="13"/>
  <c r="I289" i="13"/>
  <c r="K289" i="13"/>
  <c r="M289" i="13"/>
  <c r="O289" i="13"/>
  <c r="Q289" i="13"/>
  <c r="V289" i="13"/>
  <c r="G291" i="13"/>
  <c r="M291" i="13" s="1"/>
  <c r="I291" i="13"/>
  <c r="K291" i="13"/>
  <c r="O291" i="13"/>
  <c r="Q291" i="13"/>
  <c r="V291" i="13"/>
  <c r="G294" i="13"/>
  <c r="M294" i="13" s="1"/>
  <c r="I294" i="13"/>
  <c r="K294" i="13"/>
  <c r="O294" i="13"/>
  <c r="Q294" i="13"/>
  <c r="V294" i="13"/>
  <c r="G297" i="13"/>
  <c r="M297" i="13" s="1"/>
  <c r="I297" i="13"/>
  <c r="K297" i="13"/>
  <c r="O297" i="13"/>
  <c r="Q297" i="13"/>
  <c r="V297" i="13"/>
  <c r="G300" i="13"/>
  <c r="I300" i="13"/>
  <c r="K300" i="13"/>
  <c r="M300" i="13"/>
  <c r="O300" i="13"/>
  <c r="Q300" i="13"/>
  <c r="V300" i="13"/>
  <c r="G302" i="13"/>
  <c r="M302" i="13" s="1"/>
  <c r="I302" i="13"/>
  <c r="K302" i="13"/>
  <c r="O302" i="13"/>
  <c r="Q302" i="13"/>
  <c r="V302" i="13"/>
  <c r="G304" i="13"/>
  <c r="M304" i="13" s="1"/>
  <c r="I304" i="13"/>
  <c r="K304" i="13"/>
  <c r="O304" i="13"/>
  <c r="Q304" i="13"/>
  <c r="V304" i="13"/>
  <c r="G306" i="13"/>
  <c r="M306" i="13" s="1"/>
  <c r="I306" i="13"/>
  <c r="K306" i="13"/>
  <c r="O306" i="13"/>
  <c r="Q306" i="13"/>
  <c r="V306" i="13"/>
  <c r="G308" i="13"/>
  <c r="I308" i="13"/>
  <c r="K308" i="13"/>
  <c r="M308" i="13"/>
  <c r="O308" i="13"/>
  <c r="Q308" i="13"/>
  <c r="V308" i="13"/>
  <c r="G310" i="13"/>
  <c r="M310" i="13" s="1"/>
  <c r="I310" i="13"/>
  <c r="K310" i="13"/>
  <c r="O310" i="13"/>
  <c r="Q310" i="13"/>
  <c r="V310" i="13"/>
  <c r="G312" i="13"/>
  <c r="M312" i="13" s="1"/>
  <c r="I312" i="13"/>
  <c r="K312" i="13"/>
  <c r="O312" i="13"/>
  <c r="Q312" i="13"/>
  <c r="V312" i="13"/>
  <c r="G316" i="13"/>
  <c r="M316" i="13" s="1"/>
  <c r="I316" i="13"/>
  <c r="K316" i="13"/>
  <c r="O316" i="13"/>
  <c r="Q316" i="13"/>
  <c r="V316" i="13"/>
  <c r="G318" i="13"/>
  <c r="I318" i="13"/>
  <c r="K318" i="13"/>
  <c r="M318" i="13"/>
  <c r="O318" i="13"/>
  <c r="Q318" i="13"/>
  <c r="V318" i="13"/>
  <c r="G320" i="13"/>
  <c r="M320" i="13" s="1"/>
  <c r="I320" i="13"/>
  <c r="K320" i="13"/>
  <c r="O320" i="13"/>
  <c r="Q320" i="13"/>
  <c r="V320" i="13"/>
  <c r="G322" i="13"/>
  <c r="M322" i="13" s="1"/>
  <c r="I322" i="13"/>
  <c r="K322" i="13"/>
  <c r="O322" i="13"/>
  <c r="Q322" i="13"/>
  <c r="V322" i="13"/>
  <c r="G324" i="13"/>
  <c r="M324" i="13" s="1"/>
  <c r="I324" i="13"/>
  <c r="K324" i="13"/>
  <c r="O324" i="13"/>
  <c r="Q324" i="13"/>
  <c r="V324" i="13"/>
  <c r="G326" i="13"/>
  <c r="I326" i="13"/>
  <c r="K326" i="13"/>
  <c r="M326" i="13"/>
  <c r="O326" i="13"/>
  <c r="Q326" i="13"/>
  <c r="V326" i="13"/>
  <c r="G328" i="13"/>
  <c r="M328" i="13" s="1"/>
  <c r="I328" i="13"/>
  <c r="K328" i="13"/>
  <c r="O328" i="13"/>
  <c r="Q328" i="13"/>
  <c r="V328" i="13"/>
  <c r="G335" i="13"/>
  <c r="M335" i="13" s="1"/>
  <c r="I335" i="13"/>
  <c r="K335" i="13"/>
  <c r="O335" i="13"/>
  <c r="Q335" i="13"/>
  <c r="V335" i="13"/>
  <c r="G336" i="13"/>
  <c r="M336" i="13" s="1"/>
  <c r="I336" i="13"/>
  <c r="K336" i="13"/>
  <c r="O336" i="13"/>
  <c r="Q336" i="13"/>
  <c r="V336" i="13"/>
  <c r="G337" i="13"/>
  <c r="I337" i="13"/>
  <c r="K337" i="13"/>
  <c r="M337" i="13"/>
  <c r="O337" i="13"/>
  <c r="Q337" i="13"/>
  <c r="V337" i="13"/>
  <c r="G338" i="13"/>
  <c r="M338" i="13" s="1"/>
  <c r="I338" i="13"/>
  <c r="K338" i="13"/>
  <c r="O338" i="13"/>
  <c r="Q338" i="13"/>
  <c r="V338" i="13"/>
  <c r="G340" i="13"/>
  <c r="M340" i="13" s="1"/>
  <c r="I340" i="13"/>
  <c r="K340" i="13"/>
  <c r="O340" i="13"/>
  <c r="Q340" i="13"/>
  <c r="V340" i="13"/>
  <c r="G342" i="13"/>
  <c r="M342" i="13" s="1"/>
  <c r="I342" i="13"/>
  <c r="K342" i="13"/>
  <c r="O342" i="13"/>
  <c r="Q342" i="13"/>
  <c r="V342" i="13"/>
  <c r="G347" i="13"/>
  <c r="I347" i="13"/>
  <c r="K347" i="13"/>
  <c r="M347" i="13"/>
  <c r="O347" i="13"/>
  <c r="Q347" i="13"/>
  <c r="V347" i="13"/>
  <c r="G350" i="13"/>
  <c r="M350" i="13" s="1"/>
  <c r="I350" i="13"/>
  <c r="K350" i="13"/>
  <c r="O350" i="13"/>
  <c r="Q350" i="13"/>
  <c r="V350" i="13"/>
  <c r="G355" i="13"/>
  <c r="M355" i="13" s="1"/>
  <c r="I355" i="13"/>
  <c r="K355" i="13"/>
  <c r="O355" i="13"/>
  <c r="Q355" i="13"/>
  <c r="V355" i="13"/>
  <c r="G362" i="13"/>
  <c r="M362" i="13" s="1"/>
  <c r="I362" i="13"/>
  <c r="K362" i="13"/>
  <c r="O362" i="13"/>
  <c r="Q362" i="13"/>
  <c r="V362" i="13"/>
  <c r="G370" i="13"/>
  <c r="I370" i="13"/>
  <c r="K370" i="13"/>
  <c r="M370" i="13"/>
  <c r="O370" i="13"/>
  <c r="Q370" i="13"/>
  <c r="V370" i="13"/>
  <c r="G375" i="13"/>
  <c r="M375" i="13" s="1"/>
  <c r="I375" i="13"/>
  <c r="K375" i="13"/>
  <c r="O375" i="13"/>
  <c r="Q375" i="13"/>
  <c r="V375" i="13"/>
  <c r="G376" i="13"/>
  <c r="M376" i="13" s="1"/>
  <c r="I376" i="13"/>
  <c r="K376" i="13"/>
  <c r="O376" i="13"/>
  <c r="Q376" i="13"/>
  <c r="V376" i="13"/>
  <c r="G380" i="13"/>
  <c r="M380" i="13" s="1"/>
  <c r="I380" i="13"/>
  <c r="K380" i="13"/>
  <c r="O380" i="13"/>
  <c r="Q380" i="13"/>
  <c r="V380" i="13"/>
  <c r="G384" i="13"/>
  <c r="I384" i="13"/>
  <c r="K384" i="13"/>
  <c r="M384" i="13"/>
  <c r="O384" i="13"/>
  <c r="Q384" i="13"/>
  <c r="V384" i="13"/>
  <c r="G386" i="13"/>
  <c r="M386" i="13" s="1"/>
  <c r="I386" i="13"/>
  <c r="K386" i="13"/>
  <c r="O386" i="13"/>
  <c r="Q386" i="13"/>
  <c r="V386" i="13"/>
  <c r="G389" i="13"/>
  <c r="M389" i="13" s="1"/>
  <c r="I389" i="13"/>
  <c r="K389" i="13"/>
  <c r="O389" i="13"/>
  <c r="Q389" i="13"/>
  <c r="V389" i="13"/>
  <c r="G391" i="13"/>
  <c r="M391" i="13" s="1"/>
  <c r="I391" i="13"/>
  <c r="K391" i="13"/>
  <c r="O391" i="13"/>
  <c r="Q391" i="13"/>
  <c r="V391" i="13"/>
  <c r="G393" i="13"/>
  <c r="I393" i="13"/>
  <c r="K393" i="13"/>
  <c r="M393" i="13"/>
  <c r="O393" i="13"/>
  <c r="Q393" i="13"/>
  <c r="V393" i="13"/>
  <c r="G395" i="13"/>
  <c r="M395" i="13" s="1"/>
  <c r="I395" i="13"/>
  <c r="K395" i="13"/>
  <c r="O395" i="13"/>
  <c r="Q395" i="13"/>
  <c r="V395" i="13"/>
  <c r="G397" i="13"/>
  <c r="M397" i="13" s="1"/>
  <c r="I397" i="13"/>
  <c r="K397" i="13"/>
  <c r="O397" i="13"/>
  <c r="Q397" i="13"/>
  <c r="V397" i="13"/>
  <c r="G399" i="13"/>
  <c r="M399" i="13" s="1"/>
  <c r="I399" i="13"/>
  <c r="K399" i="13"/>
  <c r="O399" i="13"/>
  <c r="Q399" i="13"/>
  <c r="V399" i="13"/>
  <c r="G401" i="13"/>
  <c r="I401" i="13"/>
  <c r="K401" i="13"/>
  <c r="M401" i="13"/>
  <c r="O401" i="13"/>
  <c r="Q401" i="13"/>
  <c r="V401" i="13"/>
  <c r="G403" i="13"/>
  <c r="M403" i="13" s="1"/>
  <c r="I403" i="13"/>
  <c r="K403" i="13"/>
  <c r="O403" i="13"/>
  <c r="Q403" i="13"/>
  <c r="V403" i="13"/>
  <c r="G409" i="13"/>
  <c r="M409" i="13" s="1"/>
  <c r="I409" i="13"/>
  <c r="K409" i="13"/>
  <c r="O409" i="13"/>
  <c r="Q409" i="13"/>
  <c r="V409" i="13"/>
  <c r="G415" i="13"/>
  <c r="M415" i="13" s="1"/>
  <c r="I415" i="13"/>
  <c r="K415" i="13"/>
  <c r="O415" i="13"/>
  <c r="Q415" i="13"/>
  <c r="V415" i="13"/>
  <c r="G418" i="13"/>
  <c r="M418" i="13" s="1"/>
  <c r="I418" i="13"/>
  <c r="K418" i="13"/>
  <c r="O418" i="13"/>
  <c r="Q418" i="13"/>
  <c r="V418" i="13"/>
  <c r="G420" i="13"/>
  <c r="I420" i="13"/>
  <c r="K420" i="13"/>
  <c r="M420" i="13"/>
  <c r="O420" i="13"/>
  <c r="Q420" i="13"/>
  <c r="V420" i="13"/>
  <c r="G423" i="13"/>
  <c r="M423" i="13" s="1"/>
  <c r="I423" i="13"/>
  <c r="K423" i="13"/>
  <c r="O423" i="13"/>
  <c r="Q423" i="13"/>
  <c r="V423" i="13"/>
  <c r="G426" i="13"/>
  <c r="M426" i="13" s="1"/>
  <c r="I426" i="13"/>
  <c r="K426" i="13"/>
  <c r="O426" i="13"/>
  <c r="Q426" i="13"/>
  <c r="V426" i="13"/>
  <c r="G428" i="13"/>
  <c r="M428" i="13" s="1"/>
  <c r="I428" i="13"/>
  <c r="K428" i="13"/>
  <c r="O428" i="13"/>
  <c r="Q428" i="13"/>
  <c r="V428" i="13"/>
  <c r="G431" i="13"/>
  <c r="I431" i="13"/>
  <c r="K431" i="13"/>
  <c r="M431" i="13"/>
  <c r="O431" i="13"/>
  <c r="Q431" i="13"/>
  <c r="V431" i="13"/>
  <c r="G434" i="13"/>
  <c r="M434" i="13" s="1"/>
  <c r="I434" i="13"/>
  <c r="K434" i="13"/>
  <c r="O434" i="13"/>
  <c r="Q434" i="13"/>
  <c r="V434" i="13"/>
  <c r="G437" i="13"/>
  <c r="M437" i="13" s="1"/>
  <c r="I437" i="13"/>
  <c r="K437" i="13"/>
  <c r="O437" i="13"/>
  <c r="Q437" i="13"/>
  <c r="V437" i="13"/>
  <c r="G440" i="13"/>
  <c r="I440" i="13"/>
  <c r="K440" i="13"/>
  <c r="M440" i="13"/>
  <c r="O440" i="13"/>
  <c r="Q440" i="13"/>
  <c r="V440" i="13"/>
  <c r="G448" i="13"/>
  <c r="I448" i="13"/>
  <c r="K448" i="13"/>
  <c r="O448" i="13"/>
  <c r="Q448" i="13"/>
  <c r="V448" i="13"/>
  <c r="G454" i="13"/>
  <c r="M454" i="13" s="1"/>
  <c r="I454" i="13"/>
  <c r="K454" i="13"/>
  <c r="O454" i="13"/>
  <c r="Q454" i="13"/>
  <c r="V454" i="13"/>
  <c r="G462" i="13"/>
  <c r="M462" i="13" s="1"/>
  <c r="I462" i="13"/>
  <c r="K462" i="13"/>
  <c r="O462" i="13"/>
  <c r="Q462" i="13"/>
  <c r="V462" i="13"/>
  <c r="G465" i="13"/>
  <c r="I465" i="13"/>
  <c r="K465" i="13"/>
  <c r="M465" i="13"/>
  <c r="O465" i="13"/>
  <c r="Q465" i="13"/>
  <c r="V465" i="13"/>
  <c r="G468" i="13"/>
  <c r="M468" i="13" s="1"/>
  <c r="I468" i="13"/>
  <c r="K468" i="13"/>
  <c r="O468" i="13"/>
  <c r="Q468" i="13"/>
  <c r="V468" i="13"/>
  <c r="G470" i="13"/>
  <c r="M470" i="13" s="1"/>
  <c r="I470" i="13"/>
  <c r="K470" i="13"/>
  <c r="O470" i="13"/>
  <c r="Q470" i="13"/>
  <c r="V470" i="13"/>
  <c r="G472" i="13"/>
  <c r="M472" i="13" s="1"/>
  <c r="I472" i="13"/>
  <c r="K472" i="13"/>
  <c r="O472" i="13"/>
  <c r="Q472" i="13"/>
  <c r="V472" i="13"/>
  <c r="G473" i="13"/>
  <c r="I473" i="13"/>
  <c r="K473" i="13"/>
  <c r="M473" i="13"/>
  <c r="O473" i="13"/>
  <c r="Q473" i="13"/>
  <c r="V473" i="13"/>
  <c r="G476" i="13"/>
  <c r="M476" i="13" s="1"/>
  <c r="I476" i="13"/>
  <c r="K476" i="13"/>
  <c r="O476" i="13"/>
  <c r="Q476" i="13"/>
  <c r="V476" i="13"/>
  <c r="G479" i="13"/>
  <c r="M479" i="13" s="1"/>
  <c r="I479" i="13"/>
  <c r="K479" i="13"/>
  <c r="O479" i="13"/>
  <c r="Q479" i="13"/>
  <c r="V479" i="13"/>
  <c r="G484" i="13"/>
  <c r="M484" i="13" s="1"/>
  <c r="I484" i="13"/>
  <c r="K484" i="13"/>
  <c r="O484" i="13"/>
  <c r="Q484" i="13"/>
  <c r="V484" i="13"/>
  <c r="G485" i="13"/>
  <c r="I485" i="13"/>
  <c r="K485" i="13"/>
  <c r="M485" i="13"/>
  <c r="O485" i="13"/>
  <c r="Q485" i="13"/>
  <c r="V485" i="13"/>
  <c r="G486" i="13"/>
  <c r="AF521" i="13" s="1"/>
  <c r="I486" i="13"/>
  <c r="K486" i="13"/>
  <c r="O486" i="13"/>
  <c r="Q486" i="13"/>
  <c r="V486" i="13"/>
  <c r="G487" i="13"/>
  <c r="M487" i="13" s="1"/>
  <c r="I487" i="13"/>
  <c r="K487" i="13"/>
  <c r="O487" i="13"/>
  <c r="Q487" i="13"/>
  <c r="V487" i="13"/>
  <c r="G488" i="13"/>
  <c r="M488" i="13" s="1"/>
  <c r="I488" i="13"/>
  <c r="K488" i="13"/>
  <c r="O488" i="13"/>
  <c r="Q488" i="13"/>
  <c r="V488" i="13"/>
  <c r="G489" i="13"/>
  <c r="I489" i="13"/>
  <c r="K489" i="13"/>
  <c r="M489" i="13"/>
  <c r="O489" i="13"/>
  <c r="Q489" i="13"/>
  <c r="V489" i="13"/>
  <c r="G490" i="13"/>
  <c r="M490" i="13" s="1"/>
  <c r="I490" i="13"/>
  <c r="K490" i="13"/>
  <c r="O490" i="13"/>
  <c r="Q490" i="13"/>
  <c r="V490" i="13"/>
  <c r="G493" i="13"/>
  <c r="M493" i="13" s="1"/>
  <c r="I493" i="13"/>
  <c r="K493" i="13"/>
  <c r="O493" i="13"/>
  <c r="Q493" i="13"/>
  <c r="Q492" i="13" s="1"/>
  <c r="V493" i="13"/>
  <c r="G495" i="13"/>
  <c r="M495" i="13" s="1"/>
  <c r="I495" i="13"/>
  <c r="K495" i="13"/>
  <c r="O495" i="13"/>
  <c r="Q495" i="13"/>
  <c r="V495" i="13"/>
  <c r="G497" i="13"/>
  <c r="M497" i="13" s="1"/>
  <c r="I497" i="13"/>
  <c r="I492" i="13" s="1"/>
  <c r="K497" i="13"/>
  <c r="O497" i="13"/>
  <c r="Q497" i="13"/>
  <c r="V497" i="13"/>
  <c r="Q500" i="13"/>
  <c r="G501" i="13"/>
  <c r="M501" i="13" s="1"/>
  <c r="M500" i="13" s="1"/>
  <c r="I501" i="13"/>
  <c r="I500" i="13" s="1"/>
  <c r="K501" i="13"/>
  <c r="K500" i="13" s="1"/>
  <c r="O501" i="13"/>
  <c r="O500" i="13" s="1"/>
  <c r="Q501" i="13"/>
  <c r="V501" i="13"/>
  <c r="V500" i="13" s="1"/>
  <c r="G512" i="13"/>
  <c r="I512" i="13"/>
  <c r="K512" i="13"/>
  <c r="O512" i="13"/>
  <c r="Q512" i="13"/>
  <c r="V512" i="13"/>
  <c r="G513" i="13"/>
  <c r="I513" i="13"/>
  <c r="K513" i="13"/>
  <c r="M513" i="13"/>
  <c r="O513" i="13"/>
  <c r="Q513" i="13"/>
  <c r="V513" i="13"/>
  <c r="G514" i="13"/>
  <c r="M514" i="13" s="1"/>
  <c r="I514" i="13"/>
  <c r="K514" i="13"/>
  <c r="O514" i="13"/>
  <c r="Q514" i="13"/>
  <c r="V514" i="13"/>
  <c r="G516" i="13"/>
  <c r="M516" i="13" s="1"/>
  <c r="I516" i="13"/>
  <c r="K516" i="13"/>
  <c r="O516" i="13"/>
  <c r="Q516" i="13"/>
  <c r="V516" i="13"/>
  <c r="G517" i="13"/>
  <c r="M517" i="13" s="1"/>
  <c r="I517" i="13"/>
  <c r="K517" i="13"/>
  <c r="O517" i="13"/>
  <c r="Q517" i="13"/>
  <c r="V517" i="13"/>
  <c r="G518" i="13"/>
  <c r="I518" i="13"/>
  <c r="K518" i="13"/>
  <c r="M518" i="13"/>
  <c r="O518" i="13"/>
  <c r="Q518" i="13"/>
  <c r="V518" i="13"/>
  <c r="G519" i="13"/>
  <c r="M519" i="13" s="1"/>
  <c r="I519" i="13"/>
  <c r="K519" i="13"/>
  <c r="O519" i="13"/>
  <c r="Q519" i="13"/>
  <c r="V519" i="13"/>
  <c r="AE521" i="13"/>
  <c r="F42" i="1" s="1"/>
  <c r="BA13" i="12"/>
  <c r="G9" i="12"/>
  <c r="I9" i="12"/>
  <c r="K9" i="12"/>
  <c r="O9" i="12"/>
  <c r="Q9" i="12"/>
  <c r="V9" i="12"/>
  <c r="G10" i="12"/>
  <c r="I10" i="12"/>
  <c r="K10" i="12"/>
  <c r="M10" i="12"/>
  <c r="O10" i="12"/>
  <c r="Q10" i="12"/>
  <c r="V10" i="12"/>
  <c r="G12" i="12"/>
  <c r="M12" i="12" s="1"/>
  <c r="I12" i="12"/>
  <c r="K12" i="12"/>
  <c r="O12" i="12"/>
  <c r="Q12" i="12"/>
  <c r="V12" i="12"/>
  <c r="G14" i="12"/>
  <c r="M14" i="12" s="1"/>
  <c r="I14" i="12"/>
  <c r="K14" i="12"/>
  <c r="O14" i="12"/>
  <c r="Q14" i="12"/>
  <c r="V14" i="12"/>
  <c r="G17" i="12"/>
  <c r="G16" i="12" s="1"/>
  <c r="I17" i="12"/>
  <c r="I16" i="12" s="1"/>
  <c r="K17" i="12"/>
  <c r="M17" i="12"/>
  <c r="O17" i="12"/>
  <c r="O16" i="12" s="1"/>
  <c r="Q17" i="12"/>
  <c r="Q16" i="12" s="1"/>
  <c r="V17" i="12"/>
  <c r="G19" i="12"/>
  <c r="M19" i="12" s="1"/>
  <c r="I19" i="12"/>
  <c r="K19" i="12"/>
  <c r="O19" i="12"/>
  <c r="Q19" i="12"/>
  <c r="V19" i="12"/>
  <c r="AE22" i="12"/>
  <c r="F40" i="1" s="1"/>
  <c r="G27" i="1"/>
  <c r="Q511" i="13" l="1"/>
  <c r="I511" i="13"/>
  <c r="V511" i="13"/>
  <c r="O511" i="13"/>
  <c r="K492" i="13"/>
  <c r="M492" i="13"/>
  <c r="M16" i="12"/>
  <c r="V8" i="12"/>
  <c r="O8" i="12"/>
  <c r="I8" i="12"/>
  <c r="G43" i="1"/>
  <c r="V439" i="13"/>
  <c r="G439" i="13"/>
  <c r="I65" i="1" s="1"/>
  <c r="Q439" i="13"/>
  <c r="I439" i="13"/>
  <c r="V417" i="13"/>
  <c r="O417" i="13"/>
  <c r="O288" i="13"/>
  <c r="K288" i="13"/>
  <c r="Q288" i="13"/>
  <c r="I288" i="13"/>
  <c r="G288" i="13"/>
  <c r="I63" i="1" s="1"/>
  <c r="K176" i="13"/>
  <c r="G176" i="13"/>
  <c r="I61" i="1" s="1"/>
  <c r="K169" i="13"/>
  <c r="G169" i="13"/>
  <c r="I60" i="1" s="1"/>
  <c r="G104" i="13"/>
  <c r="I55" i="1" s="1"/>
  <c r="Q104" i="13"/>
  <c r="K8" i="13"/>
  <c r="G8" i="13"/>
  <c r="K56" i="14"/>
  <c r="G56" i="14"/>
  <c r="I71" i="1" s="1"/>
  <c r="K34" i="14"/>
  <c r="G34" i="14"/>
  <c r="I70" i="1" s="1"/>
  <c r="M35" i="14"/>
  <c r="Q31" i="14"/>
  <c r="Q27" i="14"/>
  <c r="G22" i="14"/>
  <c r="I72" i="1" s="1"/>
  <c r="M24" i="14"/>
  <c r="F39" i="1"/>
  <c r="F43" i="1"/>
  <c r="V16" i="12"/>
  <c r="K16" i="12"/>
  <c r="Q8" i="12"/>
  <c r="K8" i="12"/>
  <c r="G8" i="12"/>
  <c r="K511" i="13"/>
  <c r="G511" i="13"/>
  <c r="I73" i="1" s="1"/>
  <c r="V492" i="13"/>
  <c r="O492" i="13"/>
  <c r="K439" i="13"/>
  <c r="O439" i="13"/>
  <c r="Q417" i="13"/>
  <c r="I417" i="13"/>
  <c r="K417" i="13"/>
  <c r="V288" i="13"/>
  <c r="Q176" i="13"/>
  <c r="I176" i="13"/>
  <c r="V176" i="13"/>
  <c r="O176" i="13"/>
  <c r="K130" i="13"/>
  <c r="O130" i="13"/>
  <c r="K121" i="13"/>
  <c r="G97" i="13"/>
  <c r="I54" i="1" s="1"/>
  <c r="K32" i="13"/>
  <c r="G32" i="13"/>
  <c r="I53" i="1" s="1"/>
  <c r="V34" i="14"/>
  <c r="O34" i="14"/>
  <c r="K31" i="14"/>
  <c r="K27" i="14"/>
  <c r="I22" i="14"/>
  <c r="O22" i="14"/>
  <c r="Q8" i="14"/>
  <c r="K8" i="14"/>
  <c r="G8" i="14"/>
  <c r="Q169" i="13"/>
  <c r="I169" i="13"/>
  <c r="V169" i="13"/>
  <c r="O169" i="13"/>
  <c r="V130" i="13"/>
  <c r="G130" i="13"/>
  <c r="I57" i="1" s="1"/>
  <c r="Q130" i="13"/>
  <c r="I130" i="13"/>
  <c r="V121" i="13"/>
  <c r="O121" i="13"/>
  <c r="K104" i="13"/>
  <c r="O104" i="13"/>
  <c r="Q32" i="13"/>
  <c r="I32" i="13"/>
  <c r="V32" i="13"/>
  <c r="O32" i="13"/>
  <c r="V8" i="13"/>
  <c r="O8" i="13"/>
  <c r="I8" i="13"/>
  <c r="V56" i="14"/>
  <c r="O56" i="14"/>
  <c r="I56" i="14"/>
  <c r="Q34" i="14"/>
  <c r="I34" i="14"/>
  <c r="O31" i="14"/>
  <c r="G31" i="14"/>
  <c r="I69" i="1" s="1"/>
  <c r="O27" i="14"/>
  <c r="G27" i="14"/>
  <c r="I75" i="1" s="1"/>
  <c r="I20" i="1" s="1"/>
  <c r="Q22" i="14"/>
  <c r="V22" i="14"/>
  <c r="K22" i="14"/>
  <c r="V8" i="14"/>
  <c r="O8" i="14"/>
  <c r="I8" i="14"/>
  <c r="M27" i="14"/>
  <c r="M22" i="14"/>
  <c r="M34" i="14"/>
  <c r="M31" i="14"/>
  <c r="M57" i="14"/>
  <c r="M56" i="14" s="1"/>
  <c r="M9" i="14"/>
  <c r="M8" i="14" s="1"/>
  <c r="AF62" i="14"/>
  <c r="G44" i="1" s="1"/>
  <c r="H44" i="1" s="1"/>
  <c r="I44" i="1" s="1"/>
  <c r="M121" i="13"/>
  <c r="M288" i="13"/>
  <c r="M417" i="13"/>
  <c r="M512" i="13"/>
  <c r="M511" i="13" s="1"/>
  <c r="G500" i="13"/>
  <c r="I67" i="1" s="1"/>
  <c r="G492" i="13"/>
  <c r="I66" i="1" s="1"/>
  <c r="M486" i="13"/>
  <c r="M439" i="13" s="1"/>
  <c r="M448" i="13"/>
  <c r="G417" i="13"/>
  <c r="I64" i="1" s="1"/>
  <c r="M177" i="13"/>
  <c r="M176" i="13" s="1"/>
  <c r="M170" i="13"/>
  <c r="M169" i="13" s="1"/>
  <c r="G166" i="13"/>
  <c r="I59" i="1" s="1"/>
  <c r="M161" i="13"/>
  <c r="M160" i="13" s="1"/>
  <c r="M137" i="13"/>
  <c r="M130" i="13" s="1"/>
  <c r="G121" i="13"/>
  <c r="I56" i="1" s="1"/>
  <c r="M110" i="13"/>
  <c r="M104" i="13" s="1"/>
  <c r="M33" i="13"/>
  <c r="M32" i="13" s="1"/>
  <c r="M9" i="13"/>
  <c r="M8" i="13" s="1"/>
  <c r="M9" i="12"/>
  <c r="M8" i="12" s="1"/>
  <c r="AF22" i="12"/>
  <c r="J28" i="1"/>
  <c r="J26" i="1"/>
  <c r="G38" i="1"/>
  <c r="F38" i="1"/>
  <c r="H32" i="1"/>
  <c r="J23" i="1"/>
  <c r="J24" i="1"/>
  <c r="J25" i="1"/>
  <c r="J27" i="1"/>
  <c r="E24" i="1"/>
  <c r="E26" i="1"/>
  <c r="I17" i="1" l="1"/>
  <c r="I74" i="1"/>
  <c r="I19" i="1" s="1"/>
  <c r="G22" i="12"/>
  <c r="F45" i="1"/>
  <c r="I52" i="1"/>
  <c r="G521" i="13"/>
  <c r="G41" i="1"/>
  <c r="H41" i="1" s="1"/>
  <c r="I41" i="1" s="1"/>
  <c r="G40" i="1"/>
  <c r="H40" i="1" s="1"/>
  <c r="I40" i="1" s="1"/>
  <c r="G39" i="1"/>
  <c r="G45" i="1" s="1"/>
  <c r="G25" i="1" s="1"/>
  <c r="G26" i="1" s="1"/>
  <c r="G62" i="14"/>
  <c r="I68" i="1"/>
  <c r="I18" i="1" s="1"/>
  <c r="H43" i="1"/>
  <c r="I43" i="1" s="1"/>
  <c r="G42" i="1"/>
  <c r="H42" i="1" s="1"/>
  <c r="I42" i="1" s="1"/>
  <c r="I76" i="1" l="1"/>
  <c r="I16" i="1"/>
  <c r="I21" i="1" s="1"/>
  <c r="G23" i="1"/>
  <c r="G24" i="1" s="1"/>
  <c r="G29" i="1" s="1"/>
  <c r="G28" i="1"/>
  <c r="H39" i="1"/>
  <c r="I39" i="1" l="1"/>
  <c r="I45" i="1" s="1"/>
  <c r="H45" i="1"/>
  <c r="J75" i="1"/>
  <c r="J72" i="1"/>
  <c r="J58" i="1"/>
  <c r="J52" i="1"/>
  <c r="J64" i="1"/>
  <c r="J67" i="1"/>
  <c r="J54" i="1"/>
  <c r="J59" i="1"/>
  <c r="J63" i="1"/>
  <c r="J66" i="1"/>
  <c r="J69" i="1"/>
  <c r="J73" i="1"/>
  <c r="J62" i="1"/>
  <c r="J55" i="1"/>
  <c r="J56" i="1"/>
  <c r="J60" i="1"/>
  <c r="J53" i="1"/>
  <c r="J70" i="1"/>
  <c r="J57" i="1"/>
  <c r="J61" i="1"/>
  <c r="J65" i="1"/>
  <c r="J68" i="1"/>
  <c r="J71" i="1"/>
  <c r="J74" i="1"/>
  <c r="J76" i="1" l="1"/>
  <c r="J44" i="1"/>
  <c r="J41" i="1"/>
  <c r="J39" i="1"/>
  <c r="J45" i="1" s="1"/>
  <c r="J40" i="1"/>
  <c r="J43" i="1"/>
  <c r="J42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<sst xmlns="http://schemas.openxmlformats.org/spreadsheetml/2006/main" count="2437" uniqueCount="804">
  <si>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</si>
  <si>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</si>
  <si>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</si>
  <si>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</si>
  <si>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</si>
  <si>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</si>
  <si>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</si>
  <si>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</si>
  <si>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</si>
  <si>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</si>
  <si>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</si>
  <si>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</si>
  <si>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</si>
  <si>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</si>
  <si>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</si>
  <si>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</si>
  <si>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</si>
  <si>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</si>
  <si>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</si>
  <si>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</si>
  <si>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</si>
  <si>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</si>
  <si>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</si>
  <si>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</si>
  <si>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</si>
  <si>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</si>
  <si>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</si>
  <si>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</si>
  <si>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</si>
  <si>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</si>
  <si>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</si>
  <si>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</si>
  <si>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</si>
  <si>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</si>
  <si>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</si>
  <si>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</si>
  <si>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</si>
  <si>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</si>
  <si>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</si>
  <si>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</si>
  <si>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</si>
  <si>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</si>
  <si>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</si>
  <si>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000257</t>
  </si>
  <si>
    <t>Výměna střešní krytiny a oprava krovu budovy Kunštát, nám. Krále Jiřího č.p. 107</t>
  </si>
  <si>
    <t>MĚSTO KUNŠTÁT</t>
  </si>
  <si>
    <t>nám. Krále Jiřího 106</t>
  </si>
  <si>
    <t>Kunštát-Kunštát</t>
  </si>
  <si>
    <t>67972</t>
  </si>
  <si>
    <t>00280470</t>
  </si>
  <si>
    <t>CZ00280470</t>
  </si>
  <si>
    <t>STAPRO - Skřipský s.r.o.</t>
  </si>
  <si>
    <t>Kpt. Jaroše 2211/37</t>
  </si>
  <si>
    <t>Boskovice-Boskovice</t>
  </si>
  <si>
    <t>68001</t>
  </si>
  <si>
    <t>02001152</t>
  </si>
  <si>
    <t>CZ02001152</t>
  </si>
  <si>
    <t>Stavba</t>
  </si>
  <si>
    <t>00</t>
  </si>
  <si>
    <t>Vedlejší a ostatní náklady</t>
  </si>
  <si>
    <t>01</t>
  </si>
  <si>
    <t>Budova nám. Krále Jiřího č.p. 107</t>
  </si>
  <si>
    <t>01A</t>
  </si>
  <si>
    <t>Stavební řešení</t>
  </si>
  <si>
    <t>01B</t>
  </si>
  <si>
    <t>Hromosvod</t>
  </si>
  <si>
    <t>Celkem za stavbu</t>
  </si>
  <si>
    <t>CZK</t>
  </si>
  <si>
    <t>Rekapitulace dílů</t>
  </si>
  <si>
    <t>Typ dílu</t>
  </si>
  <si>
    <t>61</t>
  </si>
  <si>
    <t>Upravy povrchů vnitřní</t>
  </si>
  <si>
    <t>62</t>
  </si>
  <si>
    <t>Úpravy povrchů vnější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</si>
  <si>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</si>
  <si>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</si>
  <si>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</si>
  <si>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</si>
  <si>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</si>
  <si>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</si>
  <si>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</si>
  <si>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</si>
  <si>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</si>
  <si>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</si>
  <si>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</si>
  <si>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</si>
  <si>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713</t>
  </si>
  <si>
    <t>Izolace tepelné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</si>
  <si>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</si>
  <si>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</si>
  <si>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</si>
  <si>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</si>
  <si>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</si>
  <si>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</si>
  <si>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</si>
  <si>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</si>
  <si>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</si>
  <si>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</si>
  <si>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783</t>
  </si>
  <si>
    <t>Nátěry</t>
  </si>
  <si>
    <t>784</t>
  </si>
  <si>
    <t>Malby</t>
  </si>
  <si>
    <t>M21a</t>
  </si>
  <si>
    <t>C21M - Elektromontáže</t>
  </si>
  <si>
    <t>M21b</t>
  </si>
  <si>
    <t>Výchozí revize elektro</t>
  </si>
  <si>
    <t>M21c</t>
  </si>
  <si>
    <t>Materiály</t>
  </si>
  <si>
    <t>M21d</t>
  </si>
  <si>
    <t>Práce v HZS</t>
  </si>
  <si>
    <t>M46</t>
  </si>
  <si>
    <t>C46M - Zemní práce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</si>
  <si>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</si>
  <si>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</si>
  <si>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</si>
  <si>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</si>
  <si>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</si>
  <si>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</si>
  <si>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</si>
  <si>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</si>
  <si>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</si>
  <si>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</si>
  <si>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</si>
  <si>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</si>
  <si>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</si>
  <si>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</si>
  <si>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</si>
  <si>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</si>
  <si>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</si>
  <si>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</si>
  <si>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</si>
  <si>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</si>
  <si>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</si>
  <si>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</si>
  <si>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</si>
  <si>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</si>
  <si>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</si>
  <si>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</si>
  <si>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</si>
  <si>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</si>
  <si>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</si>
  <si>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</si>
  <si>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</si>
  <si>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</si>
  <si>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</si>
  <si>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005111021R</t>
  </si>
  <si>
    <t>Vytyčení inženýrských sítí</t>
  </si>
  <si>
    <t>Soubor</t>
  </si>
  <si>
    <t>RTS 17/ I</t>
  </si>
  <si>
    <t>Indiv</t>
  </si>
  <si>
    <t>POL99_2</t>
  </si>
  <si>
    <t>005121 R</t>
  </si>
  <si>
    <t>Zařízení staveniště</t>
  </si>
  <si>
    <t>Veškeré náklady spojené s vybudováním, provozem a odstraněním zařízení staveniště.</t>
  </si>
  <si>
    <t>POP</t>
  </si>
  <si>
    <t>005122 R</t>
  </si>
  <si>
    <t>Provozní vlivy</t>
  </si>
  <si>
    <t>POL99_1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</si>
  <si>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</si>
  <si>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005124010R</t>
  </si>
  <si>
    <t>Koordinační činnost</t>
  </si>
  <si>
    <t>Koordinace stavebních a technologických dodávek stavby.</t>
  </si>
  <si>
    <t>005211010R</t>
  </si>
  <si>
    <t>Předání a převzetí staveniště</t>
  </si>
  <si>
    <t>Náklady spojené s účastí zhotovitele na předání a převzetí staveniště.</t>
  </si>
  <si>
    <t>00524 R</t>
  </si>
  <si>
    <t>Předání a převzetí díla</t>
  </si>
  <si>
    <t>Náklady zhotovitele, které vzniknou v souvislosti s povinnostmi zhotovitele při předání a převzetí díla.</t>
  </si>
  <si>
    <t>SUM</t>
  </si>
  <si>
    <t>END</t>
  </si>
  <si>
    <t>Položkový soupis prací a dodávek</t>
  </si>
  <si>
    <t>610991111R00</t>
  </si>
  <si>
    <t>Zakrývání výplní vnitřních otvorů, předmětů apod. fólií Pe 0,05-0,2 mm</t>
  </si>
  <si>
    <t>m2</t>
  </si>
  <si>
    <t>801-1</t>
  </si>
  <si>
    <t>POL1_</t>
  </si>
  <si>
    <t>které se zřizují před úpravami povrchu, a obalení osazených dveřních zárubní před znečištěním při úpravách povrchu nástřikem plastických maltovin včetně pozdějšího odkrytí,</t>
  </si>
  <si>
    <t>SPI</t>
  </si>
  <si>
    <t>pl1 : 1,2*1,57*4</t>
  </si>
  <si>
    <t>VV</t>
  </si>
  <si>
    <t>pl2 : 1,1*1,9*2</t>
  </si>
  <si>
    <t>pl3 : 1,1*1,1</t>
  </si>
  <si>
    <t>pl4 : 0,6*0,6*6</t>
  </si>
  <si>
    <t>pl5 : 1*2,05</t>
  </si>
  <si>
    <t>pl6 : 1*2,05</t>
  </si>
  <si>
    <t>612409991R00</t>
  </si>
  <si>
    <t>Začištění omítek kolem oken, dveří a obkladů apod. maltou vápenou</t>
  </si>
  <si>
    <t>m</t>
  </si>
  <si>
    <t>801-4</t>
  </si>
  <si>
    <t>pl1 : (1,2*2+1,57*2)*4</t>
  </si>
  <si>
    <t>pl2 : (1,1*2+1,9*2)*2</t>
  </si>
  <si>
    <t>pl3 : 1,1*4</t>
  </si>
  <si>
    <t>pl4 : 0,6*4*6</t>
  </si>
  <si>
    <t>pl5 : 1+2*2,05</t>
  </si>
  <si>
    <t>pl6 : 1+2*2,05</t>
  </si>
  <si>
    <t>612425931R00</t>
  </si>
  <si>
    <t>Omítka vápenná vnitřního ostění omítkou štukovou</t>
  </si>
  <si>
    <t>POL1_1</t>
  </si>
  <si>
    <t>okenního nebo dveřního, z pomocného pracovního lešení o výšce podlahy do 1900 mm a pro zatížení do 1,5 kPa,</t>
  </si>
  <si>
    <t>pl1 : (1,2*2+1,57*2)*4*0,15</t>
  </si>
  <si>
    <t>pl2 : (1,1*2+1,9*2)*2*0,15</t>
  </si>
  <si>
    <t>pl3 : 1,1*4*0,15</t>
  </si>
  <si>
    <t>pl4 : 0,6*4*6*0,15</t>
  </si>
  <si>
    <t>pl5 : (1+2*2,05)*0,15</t>
  </si>
  <si>
    <t>pl6 : (1+2*2,05)*0,15</t>
  </si>
  <si>
    <t>602021105R00</t>
  </si>
  <si>
    <t xml:space="preserve">Omítky stěn z hotových směsí vyrovnávač nasákavosti, akrylátová disperze,  ,  ,  </t>
  </si>
  <si>
    <t>po jednotlivých vrstvách</t>
  </si>
  <si>
    <t>p1 : 26,09-0,6*0,6*3+0,15*0,6*3*3</t>
  </si>
  <si>
    <t>p2 : 22,95+16,89+84,57+1,8+(7,6+7,21)/2*0,83-1,1*1,9*2-1,1*1,1-0,6*0,6*3-1*2,05*2-0,6*0,7-0,16-0,1</t>
  </si>
  <si>
    <t>3,59*0,27+2,67*0,4+6,35*0,2+0,15*(1,1*3+1,9*4+1,1*2+0,6*3*3+1*2+2,05*4)</t>
  </si>
  <si>
    <t>p3 : 163,17+12,45*0,4-1,2*1,57*6+0,15*(1,2*6+1,57*12)-0,82*0,4-0,3*0,3-0,6*0,75-1,35*0,55</t>
  </si>
  <si>
    <t>sokl : -34,4961</t>
  </si>
  <si>
    <t>Začátek provozního součtu</t>
  </si>
  <si>
    <t xml:space="preserve">  p1 : 2,91</t>
  </si>
  <si>
    <t xml:space="preserve">  p2 : 3,2+0,94+10,1+0,27*0,97+0,2*1,07+0,83*0,89-1*0,71-1*0,93+0,15*(0,71*2+0,93*2)</t>
  </si>
  <si>
    <t xml:space="preserve">  p3 : 18,65-0,82*0,4-0,3*0,3-0,6*0,35-1,35*0,55</t>
  </si>
  <si>
    <t>Konec provozního součtu</t>
  </si>
  <si>
    <t>602021172R00</t>
  </si>
  <si>
    <t xml:space="preserve">Omítky stěn z hotových směsí vrstva štuková, vápenocementová,  , tloušťka vrstvy 3 mm,  </t>
  </si>
  <si>
    <t>620991121R00</t>
  </si>
  <si>
    <t>Zakrývání výplní vnějších otvorů z postaveného lešení</t>
  </si>
  <si>
    <t>s rámy a zárubněmi, zábradlí, předmětů oplechování apod., které se zřizují ještě před úpravami povrchu, před jejich znečištěním při úpravách povrchu nástřikem plastických (lepivých) maltovin</t>
  </si>
  <si>
    <t>pl1 : 1,2*1,57*6</t>
  </si>
  <si>
    <t>622422211R00</t>
  </si>
  <si>
    <t>Oprava vnějších omítek vápenných stupeň členitosti 1 a 2_x000D_
 v množství opravované plochy přes 10  do 20 % , hladkých</t>
  </si>
  <si>
    <t>a vápenocementových, bez otlučení vadných míst,</t>
  </si>
  <si>
    <t>622432111R00</t>
  </si>
  <si>
    <t>Omítky vnější stěn z umělého kamene v přírodní barvě drtí dekorativní jemnozrnné, akrylátové</t>
  </si>
  <si>
    <t xml:space="preserve">sokl : </t>
  </si>
  <si>
    <t>p1 : 2,91</t>
  </si>
  <si>
    <t>p2 : 3,2+0,94+10,1+0,27*0,97+0,2*1,07+0,83*0,89-1*0,71-1*0,93+0,15*(0,71*2+0,93*2)</t>
  </si>
  <si>
    <t>p3 : 18,65-0,82*0,4-0,3*0,3-0,6*0,35-1,35*0,55</t>
  </si>
  <si>
    <t>622471318RU2</t>
  </si>
  <si>
    <t xml:space="preserve">Nátěry a nástřiky vnějších stěn a pilířů základním a krycím nátěrem (nebo přestřikem povrchu) hmota silikátová, složitost 3 ÷ 4,  </t>
  </si>
  <si>
    <t>622481211RT2</t>
  </si>
  <si>
    <t>Vyztužení vnějších omítek stěn sklotextilní síťovinou s dodávkou výztužné sítě a stěrkového tmelu</t>
  </si>
  <si>
    <t>622904112R00</t>
  </si>
  <si>
    <t>Očištění fasád tlakovou vodou, složitost fasády 1 - 2</t>
  </si>
  <si>
    <t>648991113R00</t>
  </si>
  <si>
    <t>Osazení parapetních desek z plastických hmot šířky nad 200 mm</t>
  </si>
  <si>
    <t>a poloplastických hmot na montážní pěnu, zapravení omítky pod parapetem, těsnění spáry mezi parapetem a rámem okna, dodávka silikonu.</t>
  </si>
  <si>
    <t>pl1 : 1,2*4</t>
  </si>
  <si>
    <t>pl2 : 1,1*2</t>
  </si>
  <si>
    <t>pl3 : 1,1</t>
  </si>
  <si>
    <t>pl4 : 0,6*6</t>
  </si>
  <si>
    <t>941941041R00</t>
  </si>
  <si>
    <t>Montáž lešení lehkého pracovního řadového s podlahami šířky od 1,00 do 1,20 m, výšky do 10 m</t>
  </si>
  <si>
    <t>800-3</t>
  </si>
  <si>
    <t>Včetně kotvení lešení.</t>
  </si>
  <si>
    <t>p1 : 5,5*4,1</t>
  </si>
  <si>
    <t>p2 : 7,5*3+7,5*1,3+5,5*2,5+7*8,9+2*3+5,5*1,5*2+7*1,5</t>
  </si>
  <si>
    <t>p3 : 6,5*(3,5+1,5)+9*12,4+2*6</t>
  </si>
  <si>
    <t>941941291R00</t>
  </si>
  <si>
    <t>Montáž lešení lehkého pracovního řadového s podlahami příplatek za každý další i započatý měsíc použití lešení_x000D_
 šířky od 1,00 do 1,20 m a výšky do 10 m</t>
  </si>
  <si>
    <t xml:space="preserve">  p1 : 5,5*4,1</t>
  </si>
  <si>
    <t xml:space="preserve">  p2 : 7,5*3+7,5*1,3+5,5*2,5+7*8,9+2*3+5,5*1,5*2+7*1,5</t>
  </si>
  <si>
    <t xml:space="preserve">  p3 : 6,5*(3,5+1,5)+9*12,4+2*6</t>
  </si>
  <si>
    <t>319,95*2</t>
  </si>
  <si>
    <t>941941841R00</t>
  </si>
  <si>
    <t>Demontáž lešení lehkého řadového s podlahami šířky přes 1 do 1,2 m, výšky do 10 m</t>
  </si>
  <si>
    <t>944944011R00</t>
  </si>
  <si>
    <t xml:space="preserve">Montáž ochranné sítě z umělých vláken </t>
  </si>
  <si>
    <t>944944031R00</t>
  </si>
  <si>
    <t>Montáž ochranné sítě příplatek k ceně za každý další i započatý měsíc použití ochranných sítí_x000D_
 z umělých vláken</t>
  </si>
  <si>
    <t>944944081R00</t>
  </si>
  <si>
    <t xml:space="preserve">Demontáž ochranné sítě z umělých vláken </t>
  </si>
  <si>
    <t>952902110R00</t>
  </si>
  <si>
    <t>Čištění budov zametáním v místnostech, chodbách, na schodišti a na půdě</t>
  </si>
  <si>
    <t>půda : 178,22+16,17</t>
  </si>
  <si>
    <t>po lešení : (32,93+2,78)*1,5</t>
  </si>
  <si>
    <t>952903111R00</t>
  </si>
  <si>
    <t>Čištění budov odstranění prachu z trámů</t>
  </si>
  <si>
    <t>odborný odhad : 302*(2,05*0,24+0,417*0,6+0,5*0,68)+302*0,9</t>
  </si>
  <si>
    <t>95-01</t>
  </si>
  <si>
    <t>Vyklizení půdy včetně odvozu a likvidace suti</t>
  </si>
  <si>
    <t>Vlastní</t>
  </si>
  <si>
    <t>95-02</t>
  </si>
  <si>
    <t>D+M oprava zvonu - výměna srdce a další úpravy nutné pro obnovení pravidelného vyzvánění, nové uchycení zvonu, montáž elektrického pohonu</t>
  </si>
  <si>
    <t>kus</t>
  </si>
  <si>
    <t>968061112R00</t>
  </si>
  <si>
    <t>Vyvěšení nebo zavěšení dřevěných křídel oken, plochy do 1,5 m2</t>
  </si>
  <si>
    <t>801-3</t>
  </si>
  <si>
    <t>oken, dveří a vrat, s uložením a opětovným zavěšením po provedení stavebních změn,</t>
  </si>
  <si>
    <t>pl1 : 4</t>
  </si>
  <si>
    <t>pl2 : 3*2</t>
  </si>
  <si>
    <t>pl3 : 2</t>
  </si>
  <si>
    <t>pl4 : 6</t>
  </si>
  <si>
    <t>968061113R00</t>
  </si>
  <si>
    <t>Vyvěšení nebo zavěšení dřevěných křídel oken, plochy přes 1,5 m2</t>
  </si>
  <si>
    <t>pl1 : 3</t>
  </si>
  <si>
    <t>968062354R00</t>
  </si>
  <si>
    <t>Vybourání dřevěných rámů oken dvojitých nebo zdvojených, plochy do 1 m2</t>
  </si>
  <si>
    <t>včetně pomocného lešení o výšce podlahy do 1900 mm a pro zatížení do 1,5 kPa  (150 kg/m2),</t>
  </si>
  <si>
    <t>968062355R00</t>
  </si>
  <si>
    <t>Vybourání dřevěných rámů oken dvojitých nebo zdvojených, plochy do 2 m2</t>
  </si>
  <si>
    <t>968062356R00</t>
  </si>
  <si>
    <t>Vybourání dřevěných rámů oken dvojitých nebo zdvojených, plochy do 4 m2</t>
  </si>
  <si>
    <t>968071125R00</t>
  </si>
  <si>
    <t>Vyvěšení nebo zavěšení kovových křídel dveří, plochy do 2 m2</t>
  </si>
  <si>
    <t>s případným uložením a opětovným zavěšením po provedení stavebních změn,</t>
  </si>
  <si>
    <t>pl5 : 1</t>
  </si>
  <si>
    <t>pl6 : 1</t>
  </si>
  <si>
    <t>968072456R00</t>
  </si>
  <si>
    <t>Vybourání a vyjmutí kovových rámů a rolet rámů, včetně pomocného lešení o výšce podlahy do 1900 mm a pro zatížení do 1,5 kPa  (150 kg/m2) dveřních zárubní, plochy přes 2 m2</t>
  </si>
  <si>
    <t>96-01</t>
  </si>
  <si>
    <t>Bourání okenních mříží včetně odvozu a likvidace suti</t>
  </si>
  <si>
    <t>přízemí : 0,7*0,7</t>
  </si>
  <si>
    <t>patro : 1,3*1,65*3</t>
  </si>
  <si>
    <t>978015231R00</t>
  </si>
  <si>
    <t>Otlučení omítek vápenných nebo vápenocementových vnějších s vyškrabáním spár, s očištěním zdiva_x000D_
 1. až 4. stupni složitosti, v rozsahu do 20 %</t>
  </si>
  <si>
    <t>999281111R00</t>
  </si>
  <si>
    <t xml:space="preserve">Přesun hmot pro opravy a údržbu objektů pro opravy a údržbu dosavadních objektů včetně vnějších plášťů_x000D_
 výšky do 25 m,  </t>
  </si>
  <si>
    <t>t</t>
  </si>
  <si>
    <t>POL7_</t>
  </si>
  <si>
    <t>oborů 801, 803, 811 a 812</t>
  </si>
  <si>
    <t>713181111R00</t>
  </si>
  <si>
    <t>Izolace foukaná do dutin stropů, celulózová</t>
  </si>
  <si>
    <t>m3</t>
  </si>
  <si>
    <t>800-713</t>
  </si>
  <si>
    <t>zateplení stropu : (67+16)*0,2</t>
  </si>
  <si>
    <t>63160002R</t>
  </si>
  <si>
    <t>izolace foukaná standardní; minerální; tepelná odolnost do 200 °C; třída A1; součinitel tepelné vodivosti 0,040 W/mK; cp 900 J/kgK; µ 1,00</t>
  </si>
  <si>
    <t>kg</t>
  </si>
  <si>
    <t>SPCM</t>
  </si>
  <si>
    <t>POL3_</t>
  </si>
  <si>
    <t>zateplení stropu : (67+16)*0,2*70*1,02</t>
  </si>
  <si>
    <t>998713102R00</t>
  </si>
  <si>
    <t>Přesun hmot pro izolace tepelné v objektech výšky do 12 m</t>
  </si>
  <si>
    <t>50 m vodorovně</t>
  </si>
  <si>
    <t>762088116R00</t>
  </si>
  <si>
    <t>Zvláštní výkony zakrývání rozpracovaných tesařských konstrukcí těžkou plachtou na ochranu před srážkovou vodou, včetně odstranění 15 x 20 m</t>
  </si>
  <si>
    <t>800-762</t>
  </si>
  <si>
    <t>762311101R00</t>
  </si>
  <si>
    <t>Montáž ocelových spojovacích prostředků hmoždinek _x000D_
 typu Buldog včetně lůžka</t>
  </si>
  <si>
    <t>příložky 8/16 : 2*2*4</t>
  </si>
  <si>
    <t>příložky 14/26 : 10*2</t>
  </si>
  <si>
    <t>příložky 10/20 : 6*2*2</t>
  </si>
  <si>
    <t>762313113R00</t>
  </si>
  <si>
    <t>Montáž ocelových spojovacích prostředků svorníků, šroubů _x000D_
 délky přes 300 do 450 mm</t>
  </si>
  <si>
    <t>příložky 8/16 : 2*4</t>
  </si>
  <si>
    <t>příložky 14/26 : 9</t>
  </si>
  <si>
    <t>příložky 10/20 : 6*2</t>
  </si>
  <si>
    <t>762333120R00</t>
  </si>
  <si>
    <t>Vázané konstrukce krovů montáž_x000D_
 střech pultových, sedlových, valbových, stanových nepravidelného půdorysu z řeziva, průřezové plochy přes 120 do 224 cm2</t>
  </si>
  <si>
    <t>POL1_7</t>
  </si>
  <si>
    <t>příložky 8/16 : 2,2*2*4</t>
  </si>
  <si>
    <t>příložky 10/20 : 5,66*2</t>
  </si>
  <si>
    <t>762333140R00</t>
  </si>
  <si>
    <t>Vázané konstrukce krovů montáž_x000D_
 střech pultových, sedlových, valbových, stanových nepravidelného půdorysu z řeziva, průřezové plochy přes 288 do 450 cm2</t>
  </si>
  <si>
    <t>příložky 14/26 : 9,55*2</t>
  </si>
  <si>
    <t>762331812R00</t>
  </si>
  <si>
    <t>Demontáž vázaných konstrukcí krovů z hranolů, hranolků, fošen, průřezové plochy přes 120 do 224 cm2</t>
  </si>
  <si>
    <t>odborný odhad výměny : 20</t>
  </si>
  <si>
    <t>762331813R00</t>
  </si>
  <si>
    <t>Demontáž vázaných konstrukcí krovů z hranolů, hranolků, fošen, průřezové plochy přes 224 do 288 cm2</t>
  </si>
  <si>
    <t>odborný odhad výměny : 10</t>
  </si>
  <si>
    <t>762332932R00</t>
  </si>
  <si>
    <t>Vázané konstrukce krovů doplnění části střešní vazby z hranolků, hranolů včetně dodávky řeziva_x000D_
 průřezové plochy přes 120 do 224 cm2</t>
  </si>
  <si>
    <t>762332933R00</t>
  </si>
  <si>
    <t>Vázané konstrukce krovů doplnění části střešní vazby z hranolků, hranolů včetně dodávky řeziva_x000D_
 průřezové plochy přes 224 do 288 cm2</t>
  </si>
  <si>
    <t>762341210R00</t>
  </si>
  <si>
    <t xml:space="preserve">Bednění , laťování a rošty montáž_x000D_
 bednění_x000D_
 střech rovných o sklonu do 60° s vyřezáním otvorů z prken hrubých na sraz tloušťky do 32 mm </t>
  </si>
  <si>
    <t xml:space="preserve">  plochá střecha : 9,18</t>
  </si>
  <si>
    <t xml:space="preserve">  31° : 42,58*1,16663</t>
  </si>
  <si>
    <t xml:space="preserve">  32° : 210,11*1,17918</t>
  </si>
  <si>
    <t>odborný odhad 20% : 306,61262*0,2</t>
  </si>
  <si>
    <t>762341620R00</t>
  </si>
  <si>
    <t>Bednění , laťování a rošty montáž_x000D_
 bednění_x000D_
 štítových okapových říms, krajnic, závětrných prken, a žaluzií ve spádu nebo rovnoběžně s okapem z palubek , pero - drážka</t>
  </si>
  <si>
    <t>přesahy střechy : (1,14+2,51)</t>
  </si>
  <si>
    <t>762342203R00</t>
  </si>
  <si>
    <t>Bednění , laťování a rošty montáž_x000D_
 laťování střech o sklonu do 60°  při vzdálenost latí přes 220 do 360 mm, vodorovné</t>
  </si>
  <si>
    <t>31° : 42,58*1,16663</t>
  </si>
  <si>
    <t>32° : 210,11*1,17918</t>
  </si>
  <si>
    <t>762342204R00</t>
  </si>
  <si>
    <t>Bednění , laťování a rošty montáž_x000D_
 laťování střech o sklonu do 60°  kontralatě, přibité</t>
  </si>
  <si>
    <t>762341811R00</t>
  </si>
  <si>
    <t>Demontáž bednění a laťování bednění střech rovných, obloukových, o sklonu do 60 stupňů včetně všech nadstřešních konstrukcí z prken hrubých</t>
  </si>
  <si>
    <t>762341921R00</t>
  </si>
  <si>
    <t>Bednění a laťování střech vyřezání jednotlivých otvorů bez rozebrání krytiny_x000D_
 v bednění z prken tloušťky do 32 mm, plocha otvoru do 1 m2</t>
  </si>
  <si>
    <t>SP1 : 6</t>
  </si>
  <si>
    <t>762395000R00</t>
  </si>
  <si>
    <t>Spojovací a ochranné prostředky svory, prkna, hřebíky, pásová ocel, vruty, impregnace</t>
  </si>
  <si>
    <t>příložky 8/16 : 2,2*2*4*0,08*0,16</t>
  </si>
  <si>
    <t>příložky 14/26 : 9,55*2*0,14*0,26</t>
  </si>
  <si>
    <t>příložky 10/20 : 5,66*2*0,1*0,2</t>
  </si>
  <si>
    <t>odborný odhad výměny : 20*0,0224</t>
  </si>
  <si>
    <t>odborný odhad výměny : 10*0,0288</t>
  </si>
  <si>
    <t>kontralatě : 297,43262*1,05*0,06*0,06</t>
  </si>
  <si>
    <t>latě : 297,43262/0,33*0,06*0,04</t>
  </si>
  <si>
    <t>přesahy střechy : (1,14+2,51)*0,019</t>
  </si>
  <si>
    <t>odborný odhad 20% : 306,61262*0,2*0,024</t>
  </si>
  <si>
    <t>762841811R00</t>
  </si>
  <si>
    <t>Demontáž podbíjení obkladů stropů a satřech sklonu do 60° z prken hrubých tloušťky do 35 mm bez omítky</t>
  </si>
  <si>
    <t>762-01</t>
  </si>
  <si>
    <t>D+M vyrovnání konstrukce zvonice vyheverováním a podklínováním vynášecího trámu, na spodním trámu věšadla, vychýlení 100-120 mm</t>
  </si>
  <si>
    <t>311110220000R</t>
  </si>
  <si>
    <t>matice ocel.pozink.; přesná šestihranná; M16; pevnost 8.8</t>
  </si>
  <si>
    <t>příložky 8/16 : 2*4*2</t>
  </si>
  <si>
    <t>příložky 14/26 : 9*2</t>
  </si>
  <si>
    <t>31121222R</t>
  </si>
  <si>
    <t>podložka spojovací, pod dřevěné konstrukce; ocelová; d = 58,0 mm; d díry = 18,0 mm; tl = 5,00 mm</t>
  </si>
  <si>
    <t>1000 ks</t>
  </si>
  <si>
    <t>příložky 8/16 : 2*4*2/1000</t>
  </si>
  <si>
    <t>příložky 14/26 : 9*2/1000</t>
  </si>
  <si>
    <t>příložky 10/20 : 6*2*2/1000</t>
  </si>
  <si>
    <t>3114840257R</t>
  </si>
  <si>
    <t>vrut pro dřevostavby, samořezný závit, hlava zápustná; ocel kalená; d = 6,0 mm; l = 180,0 mm; povrch. úprava bílý zinek</t>
  </si>
  <si>
    <t>POL3_7</t>
  </si>
  <si>
    <t>příložky 8/16 : 2,2*2*4/0,25/1000*1,05</t>
  </si>
  <si>
    <t>3114840274R</t>
  </si>
  <si>
    <t>vrut pro dřevostavby, samořezný závit, hlava zápustná; ocel kalená; d = 8,0 mm; l = 280,0 mm; povrch. úprava bílý zinek</t>
  </si>
  <si>
    <t>příložky 14/26 : 10*2/1000*1,05</t>
  </si>
  <si>
    <t>příložky 10/20 : 6*2/1000*1,05</t>
  </si>
  <si>
    <t>31175353R</t>
  </si>
  <si>
    <t>prvek spojovací hmoždinka jednostranná E 95 M16</t>
  </si>
  <si>
    <t>31179129R</t>
  </si>
  <si>
    <t>tyč závitová M16; l = 1 000 mm; mat. ocel 4,8 - DIN 975; povrch pozink</t>
  </si>
  <si>
    <t>příložky 8/16 : 2*4*0,4</t>
  </si>
  <si>
    <t>příložky 14/26 : 9*0,6</t>
  </si>
  <si>
    <t>příložky 10/20 : 6*2*0,38</t>
  </si>
  <si>
    <t>60510001R</t>
  </si>
  <si>
    <t>lať jehličnaté(SM/JD); průřez 20 cm2; jakost I; l = 3 000 až 5 000 mm</t>
  </si>
  <si>
    <t>POL3_0</t>
  </si>
  <si>
    <t>latě : 297,43262/0,33*1,1</t>
  </si>
  <si>
    <t>60510057R</t>
  </si>
  <si>
    <t>lať průřez 36 cm2; jakost II; l = 3000,0 mm</t>
  </si>
  <si>
    <t>kontralatě : 297,43262*1,05*1,1</t>
  </si>
  <si>
    <t>60512542R</t>
  </si>
  <si>
    <t>prkno SM/JD; tl = 24,0 mm; l = 2 000 až 3 900 mm; jakost II; omítané</t>
  </si>
  <si>
    <t>odborný odhad 20% : 306,61262*0,2*0,024*1,1</t>
  </si>
  <si>
    <t>60596002R</t>
  </si>
  <si>
    <t>fošna</t>
  </si>
  <si>
    <t>příložky 8/16 : 2,2*2*4*0,08*0,16*1,1</t>
  </si>
  <si>
    <t>příložky 14/26 : 9,55*2*0,14*0,26*1,1</t>
  </si>
  <si>
    <t>příložky 10/20 : 5,66*2*0,1*0,2*1,1</t>
  </si>
  <si>
    <t>61191671R</t>
  </si>
  <si>
    <t>palubka obkladová smrk; š = 121 mm; l = 3 000 až 5 000 mm; tl = 16,0 mm; jakost AB</t>
  </si>
  <si>
    <t>přesahy střechy : (1,14+2,51)*1,1</t>
  </si>
  <si>
    <t>998762103R00</t>
  </si>
  <si>
    <t>Přesun hmot pro konstrukce tesařské v objektech výšky do 24 m</t>
  </si>
  <si>
    <t>POL7_1001</t>
  </si>
  <si>
    <t>763-03</t>
  </si>
  <si>
    <t>D+M stropní systém dřev.lamelové konstrukce s vrchním záklopem sloužící k vytvoření zdvojené podlahy, na pochozích stropech v půdních prostorách, OSB 15 mm, výška svislé lamely 200 mm</t>
  </si>
  <si>
    <t>zateplení stropu : (67+16)</t>
  </si>
  <si>
    <t>764339291R00</t>
  </si>
  <si>
    <t>Lemování z pozinkovaného plechu montáž,_x000D_
 lemování  komínů</t>
  </si>
  <si>
    <t>800-764</t>
  </si>
  <si>
    <t>k12 : 1</t>
  </si>
  <si>
    <t>764919101R00</t>
  </si>
  <si>
    <t>Krytiny z ocelových plechů s povrchovou úpravou montáž krytiny a střešních prvků_x000D_
 z taškových tabulí z lakovaného plechu, na dřevo do 30°</t>
  </si>
  <si>
    <t>764919107R00</t>
  </si>
  <si>
    <t>Krytiny z ocelových plechů s povrchovou úpravou montáž krytiny a střešních prvků_x000D_
 příplatek pro montáž taškových tabulí nad 30° do 45°</t>
  </si>
  <si>
    <t>764918222R00</t>
  </si>
  <si>
    <t>Oplechování říms a okapů z ocelových plechů s povrchovou úpravou výroba (zhotovení) a montáž oplechování  okapů na šikmé střeše, rš 330 mm</t>
  </si>
  <si>
    <t>včetně zhotovení rohů, spojů a dilatací</t>
  </si>
  <si>
    <t>okap fólie : 16,44+2,54+6,01+2,78+4,11+3,659</t>
  </si>
  <si>
    <t>764918312R00</t>
  </si>
  <si>
    <t>Lemování z ocelových plechů s povrchovou úpravou výroba (zhotovení) a montáž lemování zdí_x000D_
 na střechách s tvrdou krytinou včetně rohů a ukončení před požární zdí, rš 330 mm</t>
  </si>
  <si>
    <t>k13 : 29</t>
  </si>
  <si>
    <t>764918910R00</t>
  </si>
  <si>
    <t>Ostatní střešní prvky z ocelových plechů s povrchovou úpravou výroba a montáž _x000D_
 závětrné lišty, rš 250 mm</t>
  </si>
  <si>
    <t>k15 : 30,6</t>
  </si>
  <si>
    <t>764918941R00</t>
  </si>
  <si>
    <t xml:space="preserve">Ostatní střešní prvky z ocelových plechů s povrchovou úpravou výroba a montáž _x000D_
 podkladního pásu,  </t>
  </si>
  <si>
    <t>plochá střecha : 2,79</t>
  </si>
  <si>
    <t>764918961R00</t>
  </si>
  <si>
    <t>Ostatní střešní prvky z ocelových plechů s povrchovou úpravou výroba a montáž _x000D_
 připojovací lišty dilatační, rš 120 mm</t>
  </si>
  <si>
    <t>764919922R00</t>
  </si>
  <si>
    <t>Ostatní střešní prvky z ocelových plechů s povrchovou úpravou montáž úžlabí z ocelového lakovaného plechu přes rš 500 mm</t>
  </si>
  <si>
    <t>k14 : 8,6</t>
  </si>
  <si>
    <t>764919931R00</t>
  </si>
  <si>
    <t>Ostatní střešní prvky z ocelových plechů s povrchovou úpravou montáž hřebene střechy z ocelového lakovaného plechu</t>
  </si>
  <si>
    <t>hřeben : 6,12+7,62+7,11</t>
  </si>
  <si>
    <t>764928305R00</t>
  </si>
  <si>
    <t>Oplechování zdí a nadezdívek z ocelových plechů s povrchovou úpravou výroba a montáž rš 600 mm</t>
  </si>
  <si>
    <t>včetně rohů</t>
  </si>
  <si>
    <t>k16 : 1,17</t>
  </si>
  <si>
    <t>k17 : 1,7</t>
  </si>
  <si>
    <t>764311822R00</t>
  </si>
  <si>
    <t xml:space="preserve">Demontáž krytiny hladké střešní z tabulí 2 x 1 m, plochy přes 25 m, sklonu do 30° </t>
  </si>
  <si>
    <t>plochá střecha : 9,18*1,1</t>
  </si>
  <si>
    <t>764331831R00</t>
  </si>
  <si>
    <t>Demontáž lemování zdí_x000D_
 na střechách s tvrdou krytinou, rš 250 a 330 mm, sklonu přes 30 do 45°</t>
  </si>
  <si>
    <t>764339831R00</t>
  </si>
  <si>
    <t>Demontáž lemování komínů, zděných ventilací a jiných střešních proniků_x000D_
 na hladké krytině, v ploše, sklonu přes 30 do 45°</t>
  </si>
  <si>
    <t>k12 : (1,96*0,5+0,6*0,33*2)</t>
  </si>
  <si>
    <t>764351836R00</t>
  </si>
  <si>
    <t>Demontáž žlabů háků,  , sklonu do 30°</t>
  </si>
  <si>
    <t>4</t>
  </si>
  <si>
    <t>764351837R00</t>
  </si>
  <si>
    <t>Demontáž žlabů háků,  , sklonu přes 30 do 45°</t>
  </si>
  <si>
    <t>13+2+4+2+4+5</t>
  </si>
  <si>
    <t>764352810R00</t>
  </si>
  <si>
    <t>Demontáž žlabů podokapních půlkruhových rovných, rš 330 mm, sklonu do 30°</t>
  </si>
  <si>
    <t>k4 : 2,79</t>
  </si>
  <si>
    <t>764352811R00</t>
  </si>
  <si>
    <t>Demontáž žlabů podokapních půlkruhových rovných, rš 330 mm, sklonu přes 30 do 45°</t>
  </si>
  <si>
    <t>k1 : 16,44</t>
  </si>
  <si>
    <t>k2 : 3,66</t>
  </si>
  <si>
    <t>k3 : 4,11</t>
  </si>
  <si>
    <t>k5 : 5,41</t>
  </si>
  <si>
    <t>k6 : 2,78</t>
  </si>
  <si>
    <t>k19 : 1,78</t>
  </si>
  <si>
    <t>764359810R00</t>
  </si>
  <si>
    <t>Demontáž žlabů kotlíku kónického,  , sklonu do 30°</t>
  </si>
  <si>
    <t>764359811R00</t>
  </si>
  <si>
    <t>Demontáž žlabů kotlíku kónického,  , sklonu přes 30 do 45°</t>
  </si>
  <si>
    <t>764362811R00</t>
  </si>
  <si>
    <t>Demontáž střešních otvorů střešních oken a poklopů, na krytině hladké a drážkové, sklonu přes 30 do 45°</t>
  </si>
  <si>
    <t>764391821R00</t>
  </si>
  <si>
    <t>Demontáž ostatních prvků střešních závětrné lišty, rš 250 a 330 mm, sklonu přes 30 do 45°</t>
  </si>
  <si>
    <t>764392841R00</t>
  </si>
  <si>
    <t>Demontáž ostatních prvků střešních úžlabí, rš 500 mm, sklonu přes 30 do 45°</t>
  </si>
  <si>
    <t>764410850R00</t>
  </si>
  <si>
    <t>Demontáž oplechování parapetů rš od 100 do 330 mm</t>
  </si>
  <si>
    <t>pl1 : 1,25*4</t>
  </si>
  <si>
    <t>pl2 : 1,15*2</t>
  </si>
  <si>
    <t>pl3 : 1,15</t>
  </si>
  <si>
    <t>pl4 : 0,65*6</t>
  </si>
  <si>
    <t>764904010RT2</t>
  </si>
  <si>
    <t>Klempířské prvky z plechu s povrchovou úpravou krytina střech z ocelových lakovaných rovinných plechů, včetně spojovacích prostředků hladký plech, tl. 0,6 mm, povrchová úprava polyester, -, sklon do 30°</t>
  </si>
  <si>
    <t>včetně spojovacích prostředků.</t>
  </si>
  <si>
    <t>764908302R00</t>
  </si>
  <si>
    <t>Klempířské prvky z plechu s povrchovou úpravou oplechování vnějších parapetů ocelový pozinkovaný plech s povrchovou úpravou polyester, tl. plechu 0,5 mm, RŠ 250 mm, kotvené mechanicky, v barvě hnědé a cihlově červené</t>
  </si>
  <si>
    <t>764908102RT1</t>
  </si>
  <si>
    <t>Klempířské prvky z plechu s povrchovou úpravou okapový systém žlabový kotlík kónický, ocelový žárově zinkovaný plech s povrchovou úpravou, velikost 150 mm, v barvě hnědé</t>
  </si>
  <si>
    <t>k1 : 2</t>
  </si>
  <si>
    <t>k2 : 1</t>
  </si>
  <si>
    <t>k3 : 1</t>
  </si>
  <si>
    <t>k4 : 1</t>
  </si>
  <si>
    <t>k5 : 1</t>
  </si>
  <si>
    <t>k6 : 1</t>
  </si>
  <si>
    <t>764908105RT1</t>
  </si>
  <si>
    <t>Klempířské prvky z plechu s povrchovou úpravou okapový systém podokapní půlkruhový žlab, ocelový žárově zinkovaný plech s povrchovou úpravou, velikost 150 mm, v barvě hnědé</t>
  </si>
  <si>
    <t>764908109RT1</t>
  </si>
  <si>
    <t>Klempířské prvky z plechu s povrchovou úpravou okapový systém odpadní trouby kruhové, ocelový žárově zinkovaný plech s povrchovou úpravou, průměr 100 mm, v barvě hnědé</t>
  </si>
  <si>
    <t>k7 : 9,3</t>
  </si>
  <si>
    <t>k8 : 7</t>
  </si>
  <si>
    <t>k9 : 4+5</t>
  </si>
  <si>
    <t>k20 : 9</t>
  </si>
  <si>
    <t>764-01</t>
  </si>
  <si>
    <t>D+M protisněhové zábrany pro velkoformátovou plechovou střešní tašku, podle doporučení výrobce krytiny</t>
  </si>
  <si>
    <t>kpl</t>
  </si>
  <si>
    <t>K/18</t>
  </si>
  <si>
    <t>D+M oplechování zvonice, přechod zvonice na střešní krytinu, výstupek pod otvory, střecha zvonice vč. napojení na hrot s makovicí a větrnou střelkou, plech s povrchovou úpravou</t>
  </si>
  <si>
    <t>červená barva,</t>
  </si>
  <si>
    <t>stávající makovice a větrná střelka budou opatrně odstraněny a opětovně instalovány,</t>
  </si>
  <si>
    <t>včetně demontáže stávajícího oplechování</t>
  </si>
  <si>
    <t>55351213.AR</t>
  </si>
  <si>
    <t>plech ocelový svitkový tvrdý; tl. 0,60 mm; povrchová úprava oboustranně; pozink 350 g/m2, PE 50 µm; š = 670 mm; l = 2 000 mm</t>
  </si>
  <si>
    <t>plochá střecha : 2,79*0,33*1,1</t>
  </si>
  <si>
    <t>k16 : 1,17*0,6*1,1</t>
  </si>
  <si>
    <t>k17 : 1,7*0,6*1,1</t>
  </si>
  <si>
    <t>55351320.0R</t>
  </si>
  <si>
    <t>kotlík žlabový ocel. plech pozink + PE; 190 mm; barva hnědá</t>
  </si>
  <si>
    <t>55351504R</t>
  </si>
  <si>
    <t>plech ocelový válcovaný za studena tvar plechu hladký; tl.  0,60 mm; povrchová úprava PE nátěr; 30 µm</t>
  </si>
  <si>
    <t>k12 : (1,96*0,5+0,6*0,33*2)/1,23/2*1,1</t>
  </si>
  <si>
    <t>k13 : 29*0,33*1,1</t>
  </si>
  <si>
    <t>55351542R</t>
  </si>
  <si>
    <t>zavětrování ocelový plech; rš = 280 mm; l = 2 500 mm; tl. 0,50 mm; povrchová úprava PE 30 µm</t>
  </si>
  <si>
    <t>k15 : 30,6/2*1,1</t>
  </si>
  <si>
    <t>55351544R</t>
  </si>
  <si>
    <t>plech okapní ocel; povrch PE 30 µm; rš = 190 mm; l = 2 500 mm</t>
  </si>
  <si>
    <t>okap fólie : (16,44+2,54+6,01+2,78+4,11+3,659)*1,1</t>
  </si>
  <si>
    <t>553515491R</t>
  </si>
  <si>
    <t>úžlabí se zarážkou; ocel; rš = 610 mm; tl = 0,5 mm; povrch. úprava PE</t>
  </si>
  <si>
    <t>k14 : 8,6*1,1</t>
  </si>
  <si>
    <t>55351563R</t>
  </si>
  <si>
    <t>hřebenáč rovný; ocelový plech; povrch. úprava PE; l = 1 950 mm; rš = 406 mm</t>
  </si>
  <si>
    <t>hřeben : (6,12+7,62+7,11)/1,95*1,1</t>
  </si>
  <si>
    <t>55351564R</t>
  </si>
  <si>
    <t>uzávěra hřebene ocelový plech</t>
  </si>
  <si>
    <t>hřeben : 2*1,1</t>
  </si>
  <si>
    <t>55351567R</t>
  </si>
  <si>
    <t>hřebenáč odvětrávaný; ocelový plech; povrch. úprava PE; l = 2 500 mm; rš = 420 mm</t>
  </si>
  <si>
    <t>hřeben : (6,12+7,62+7,11)*1,1</t>
  </si>
  <si>
    <t>55351569R</t>
  </si>
  <si>
    <t>zavětrování ocelový plech; rš = 192 mm; l = 2 000 mm; tl. 0,50 mm; povrchová úprava PE 30 µm</t>
  </si>
  <si>
    <t>553515a</t>
  </si>
  <si>
    <t>Plechová střešní taška velkoformátová tl. plechu 0,5 mm, nátěr polyest 30 µm MAT</t>
  </si>
  <si>
    <t>297,43262*1,1</t>
  </si>
  <si>
    <t>553515h</t>
  </si>
  <si>
    <t>Lakovaný kotvící šroub do dřeva A13 4,8x35 mm</t>
  </si>
  <si>
    <t>297,43262*10</t>
  </si>
  <si>
    <t>998764103R00</t>
  </si>
  <si>
    <t>Přesun hmot pro konstrukce klempířské v objektech výšky do 24 m</t>
  </si>
  <si>
    <t>765312397R00</t>
  </si>
  <si>
    <t xml:space="preserve">Krytina pálená doplňky drážková, plech okapní profilovaný Al šířky 170 mm,  </t>
  </si>
  <si>
    <t>800-765</t>
  </si>
  <si>
    <t>765331661R00</t>
  </si>
  <si>
    <t xml:space="preserve">Krytina betonová Doplňky pro zastřešení krytinou betonovou drážkovou i bobrovku, větrací mřížka,  </t>
  </si>
  <si>
    <t>Dodávka a montáž větrací mřížky včetně spojovacích prostředků.</t>
  </si>
  <si>
    <t>765331663R00</t>
  </si>
  <si>
    <t xml:space="preserve">Krytina betonová Doplňky pro zastřešení krytinou betonovou drážkovou i bobrovku, větrací pás okapní,  </t>
  </si>
  <si>
    <t>Dodávka a montáž větracího okapního pásu včetně spojovacích prostředků.</t>
  </si>
  <si>
    <t>765331893R00</t>
  </si>
  <si>
    <t xml:space="preserve">Krytina betonová Doplňky pro zastřešení krytinou betonovou drážkovou, okno střešní univesální 70,5x76,5 cm,  </t>
  </si>
  <si>
    <t>765799315R00</t>
  </si>
  <si>
    <t xml:space="preserve">Montáž ostatních konstrukcí na střeše příplatek za sklon od 30° do 45° pro montáž fólie na bednění </t>
  </si>
  <si>
    <t>765799313RN2</t>
  </si>
  <si>
    <t>Fólie parotěsné, difúzní a vodotěsné Fólie podstřešní difuzní na bednění, s přelepením spojů</t>
  </si>
  <si>
    <t>765901108R00</t>
  </si>
  <si>
    <t xml:space="preserve">Fólie parotěsné, difúzní a vodotěsné Fólie podstřešní difuzní na bednění,  </t>
  </si>
  <si>
    <t>Dodávka a montáž hydroizolační fólie včetně spojovacích prostředků.</t>
  </si>
  <si>
    <t>998765103R00</t>
  </si>
  <si>
    <t>Přesun hmot pro krytiny tvrdé v objektech výšky do 24 m</t>
  </si>
  <si>
    <t>766601216R00</t>
  </si>
  <si>
    <t xml:space="preserve">Těsnění připojovací spáry spára ostění, interiér - fólie parotěsná šířky 50 mm samolepicí, výplň PU pěnou, exteriér - páska paropropustná šířky 20 mm, tl. 8/40 mm expanzní,  </t>
  </si>
  <si>
    <t>800-766</t>
  </si>
  <si>
    <t>Vložení parotěsné okenní folie, paropropustné expanzní pásky a vyplnění spáry PU pěnou. Dodávka materiálu.</t>
  </si>
  <si>
    <t>pl1 : (1,2+1,57*2)*4</t>
  </si>
  <si>
    <t>pl2 : (1,1+1,9*2)*2</t>
  </si>
  <si>
    <t>pl3 : 1,1*3</t>
  </si>
  <si>
    <t>pl4 : 0,6*3*6</t>
  </si>
  <si>
    <t>766601229R00</t>
  </si>
  <si>
    <t>Těsnění připojovací spáry spára parapetu, interiér - fólie parotěsná šířky 50 mm samolepicí, výplň PU pěnou, exteriér - fólie paropropustná šířky 50 mm samolepicí, expanzní páska š. 10 mm pod rám a pod vnější parapet</t>
  </si>
  <si>
    <t>Vložení parotěsné a paropropustné fólie, těsnicí pásky pod rám a pod vnější parapet, vymezovacího provazce pod vnitřní parapet a silikonového tmelu, PU pěny. Dodávka materiálu.</t>
  </si>
  <si>
    <t>pl1 : (1,2)*4</t>
  </si>
  <si>
    <t>pl2 : (1,1)*2</t>
  </si>
  <si>
    <t>766711001R00</t>
  </si>
  <si>
    <t xml:space="preserve">Montáž otvorových prvků plastových oken a balkonových dveří,  </t>
  </si>
  <si>
    <t>Montáž plastových oken a dveří včetně dodávky a montáže PU pěny a spojovacích prostředků.</t>
  </si>
  <si>
    <t>pl5 : 1*2+2*2,05</t>
  </si>
  <si>
    <t>pl6 : 1*2+2*2,05</t>
  </si>
  <si>
    <t>766662811R00</t>
  </si>
  <si>
    <t>Demontáž dveřních křídel prahů dveří_x000D_
 jednokřídlových</t>
  </si>
  <si>
    <t>766694112R00</t>
  </si>
  <si>
    <t>Ostatní montáž parapetních desek dřevěných pro jakékoliv upevnění _x000D_
 šířky do 300 mm, délky přes 1000 do 1600 mm</t>
  </si>
  <si>
    <t>pl2 : 2</t>
  </si>
  <si>
    <t>766694121R00</t>
  </si>
  <si>
    <t>Ostatní montáž parapetních desek dřevěných pro jakékoliv upevnění _x000D_
 šířky přes 300 mm, délky do 1000 mm</t>
  </si>
  <si>
    <t>766694122R00</t>
  </si>
  <si>
    <t>Ostatní montáž parapetních desek dřevěných pro jakékoliv upevnění _x000D_
 šířky přes 300 mm, délky přes 1000 do 1600 mm</t>
  </si>
  <si>
    <t>pl3 : 1</t>
  </si>
  <si>
    <t>766-01</t>
  </si>
  <si>
    <t>D+M nové opláštění věže v kombinaci plné výplně z desed a otevřené výplně z šikmo umístěných lamel, jedna strana šestiúhelníku provedena v provedení dvířek, 2x lazurovací lak, demontáž stávající kce</t>
  </si>
  <si>
    <t>60775373R</t>
  </si>
  <si>
    <t>parapet vnitřní š = 300 mm; materiál - povrch fólie HPVC; materiál - jádro komůrkové extrudované PVC; dekor bílý</t>
  </si>
  <si>
    <t>pl1 : 1,2*4*1,05</t>
  </si>
  <si>
    <t>pl2 : 1,1*2*1,05</t>
  </si>
  <si>
    <t>60775376R</t>
  </si>
  <si>
    <t>parapet vnitřní š = 500 mm; materiál - povrch fólie HPVC; materiál - jádro komůrkové extrudované PVC; dekor bílý</t>
  </si>
  <si>
    <t>pl3 : 1,1*1,05</t>
  </si>
  <si>
    <t>pl4 : 0,6*6*1,05</t>
  </si>
  <si>
    <t>60775392R</t>
  </si>
  <si>
    <t>krytka parapetu plast; pro parapety s nosem; rozměr 600 mm; barva bílá, šedá</t>
  </si>
  <si>
    <t>pl1 : 4*2*1,05</t>
  </si>
  <si>
    <t>pl2 : 2*2*1,05</t>
  </si>
  <si>
    <t>pl3 : 1*2*1,05</t>
  </si>
  <si>
    <t>pl4 : 6*2*1,05</t>
  </si>
  <si>
    <t>PL/1</t>
  </si>
  <si>
    <t>Plastové okno venkovní 3dílné 1200/1570 mm O+S, Uw=1,1 W/m2K, ditherm PLANIBEL 4-16-4, kování celoobvodové, PVC klika, horní křídlo pákový ovladač, barva bílá</t>
  </si>
  <si>
    <t>PL/2</t>
  </si>
  <si>
    <t>Plastové okno venkovní 3dílné 1100/1900 mm O+S, Uw=1,1 W/m2K, ditherm PLANIBEL 4-16-4, kování celoobvodové, PVC klika, horní křídlo pákový ovladač, barva bílá/hnědá</t>
  </si>
  <si>
    <t>PL/3</t>
  </si>
  <si>
    <t>Plastové okno venkovní 2dílné 1100/1100 mm O+S, Uw=1,1 W/m2K, ditherm PLANIBEL 4-16-4, kování celoobvodové, PVC klika, barva bílá</t>
  </si>
  <si>
    <t>PL/4</t>
  </si>
  <si>
    <t>Plastové okno venkovní 1dílné 600/600 mm O, Uw=1,1 W/m2K, ditherm PLANIBEL 4-16-4, kování celoobvodové, PVC klika, barva bílá</t>
  </si>
  <si>
    <t>PL/5</t>
  </si>
  <si>
    <t>Plastové dveře vstupní 1-křídlé 1000/2050, plné, pravé, Ud=1,2 W/m2K, PVC s AL rámem, barva bílá, klika - klika, FAB, zárubeň</t>
  </si>
  <si>
    <t>PL/6</t>
  </si>
  <si>
    <t>Plastové dveře vstupní 1-křídlé 1000/2050, plné, levé, Ud=1,2 W/m2K, PVC s AL rámem, barva bílá, klika - klika, FAB, zárubeň</t>
  </si>
  <si>
    <t>998766102R00</t>
  </si>
  <si>
    <t>Přesun hmot pro konstrukce truhlářské v objektech výšky do 12 m</t>
  </si>
  <si>
    <t>783626200R00</t>
  </si>
  <si>
    <t>Nátěry truhlářských výrobků syntetické lazurovací, 2x lakování</t>
  </si>
  <si>
    <t>800-783</t>
  </si>
  <si>
    <t>783626310RT1</t>
  </si>
  <si>
    <t>Nátěry truhlářských výrobků syntetické lazurovací, 3x lakování</t>
  </si>
  <si>
    <t>783782205R00</t>
  </si>
  <si>
    <t>Nátěry tesařských konstrukcí ochranné fungicidní+ biocidní (proti plísním, houbám a hmyzu), dvojnásobné</t>
  </si>
  <si>
    <t>protihnilobné, protiplísňové proti ohni a škůdcům</t>
  </si>
  <si>
    <t>784115422R00</t>
  </si>
  <si>
    <t>Malby z malířských směsí otěruvzdorných,  , barevné, dvojnásobné</t>
  </si>
  <si>
    <t>800-784</t>
  </si>
  <si>
    <t xml:space="preserve">  pl1 : (1,2*2+1,57*2)*4*0,15</t>
  </si>
  <si>
    <t xml:space="preserve">  pl2 : (1,1*2+1,9*2)*2*0,15</t>
  </si>
  <si>
    <t xml:space="preserve">  pl3 : 1,1*4*0,15</t>
  </si>
  <si>
    <t xml:space="preserve">  pl4 : 0,6*4*6*0,15</t>
  </si>
  <si>
    <t xml:space="preserve">  pl5 : (1+2*2,05)*0,15</t>
  </si>
  <si>
    <t xml:space="preserve">  pl6 : (1+2*2,05)*0,15</t>
  </si>
  <si>
    <t>9,474*5</t>
  </si>
  <si>
    <t>979011111R00</t>
  </si>
  <si>
    <t>Svislá doprava suti a vybouraných hmot za prvé podlaží nad nebo pod základním podlažím</t>
  </si>
  <si>
    <t>POL8_</t>
  </si>
  <si>
    <t>979011121R00</t>
  </si>
  <si>
    <t>Svislá doprava suti a vybouraných hmot příplatek za každé další podlaží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</si>
  <si>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</si>
  <si>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</si>
  <si>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</si>
  <si>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</si>
  <si>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</si>
  <si>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</si>
  <si>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</si>
  <si>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</si>
  <si>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</si>
  <si>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</si>
  <si>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</si>
  <si>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JKSO:</t>
  </si>
  <si>
    <t>801.61</t>
  </si>
  <si>
    <t>budovy administrativní (správní)</t>
  </si>
  <si>
    <t>JKSO</t>
  </si>
  <si>
    <t xml:space="preserve"> m3</t>
  </si>
  <si>
    <t>svislá nosná konstrukce zděná z cihel,tvárnic, bloků</t>
  </si>
  <si>
    <t>JKSOChar</t>
  </si>
  <si>
    <t>rekonstrukce a modernizace objektu s opravou</t>
  </si>
  <si>
    <t>JKSOAkce</t>
  </si>
  <si>
    <t>210220022</t>
  </si>
  <si>
    <t>uzem. v zemi FeZn R=8-10 mm vč.svorek;propoj.aj.</t>
  </si>
  <si>
    <t>POL1_9</t>
  </si>
  <si>
    <t>210220101</t>
  </si>
  <si>
    <t>svodové vodiče FeZn do R=10mm;Al o10mm;Cu R=8mm</t>
  </si>
  <si>
    <t>210220201</t>
  </si>
  <si>
    <t>jímací tyč do 3m délky vč.upevnění</t>
  </si>
  <si>
    <t>ks</t>
  </si>
  <si>
    <t>210220301</t>
  </si>
  <si>
    <t>svorky hromosvodové do 2 šroubu (SS;SR 03)</t>
  </si>
  <si>
    <t>210220302</t>
  </si>
  <si>
    <t>svorky hromosv.nad 2 šrouby(ST;SJ;SK;SZ;SR01;02)</t>
  </si>
  <si>
    <t>210220361</t>
  </si>
  <si>
    <t>tyčový zemnič vč.zaražení do země a připoj. do 2m</t>
  </si>
  <si>
    <t>210220372</t>
  </si>
  <si>
    <t>ochranný úhelník nebo trubka s držáky do zdiva</t>
  </si>
  <si>
    <t>210220401</t>
  </si>
  <si>
    <t>označení svodu štítky smalt.;umělá hmota</t>
  </si>
  <si>
    <t>210220431</t>
  </si>
  <si>
    <t>tvarováni mont.dílu-jímače;ochran.trubky;úhelníky</t>
  </si>
  <si>
    <t>211010006</t>
  </si>
  <si>
    <t>osaz.hmožd.do zdi z pál.cihel/stř.tvrd.kamene HM 8</t>
  </si>
  <si>
    <t>211010008</t>
  </si>
  <si>
    <t>osaz.hmožd.do zdi pál.cihel/stř.tvrd.kamene HM 12</t>
  </si>
  <si>
    <t>460010024</t>
  </si>
  <si>
    <t>vytyč.trati kab.vedení v zastavěném prostoru</t>
  </si>
  <si>
    <t>km</t>
  </si>
  <si>
    <t>460200133</t>
  </si>
  <si>
    <t>kabel.rýha 35cm/šíř. 50cm/hl. zem.tř.3</t>
  </si>
  <si>
    <t>460560133</t>
  </si>
  <si>
    <t>ruč.zához.kab.rýhy 35cm šíř.50cm hl.zem.tř.3</t>
  </si>
  <si>
    <t>460620013</t>
  </si>
  <si>
    <t>provizorní úprava terénu zem.tř.3</t>
  </si>
  <si>
    <t>3</t>
  </si>
  <si>
    <t>Podružný materiál, C21M - Elektromontáže (MAT.NOSNÝ)</t>
  </si>
  <si>
    <t>POL99_8</t>
  </si>
  <si>
    <t>Podíl přidružených výkonů z C21M a navázaného materiálu</t>
  </si>
  <si>
    <t>7</t>
  </si>
  <si>
    <t>Podíl přidružených výkonů z C46M</t>
  </si>
  <si>
    <t>320410002</t>
  </si>
  <si>
    <t>Celk.prohl.el.zař.a vyhot.zpr.do 250.tis.mont.pr.</t>
  </si>
  <si>
    <t>objem</t>
  </si>
  <si>
    <t>320410018</t>
  </si>
  <si>
    <t>Měření zemního odporu pro 1 zemnič</t>
  </si>
  <si>
    <t>zemnič</t>
  </si>
  <si>
    <t>01403</t>
  </si>
  <si>
    <t>FeZn R=10mm</t>
  </si>
  <si>
    <t>Vodič  ALMGSI 8 mm</t>
  </si>
  <si>
    <t>01411</t>
  </si>
  <si>
    <t>jímací tyč JT 3000 - v konstrukci věže</t>
  </si>
  <si>
    <t>01416</t>
  </si>
  <si>
    <t>podpěra vedení PV 15 na hřebenáče</t>
  </si>
  <si>
    <t>01424</t>
  </si>
  <si>
    <t>zemní tyč ZT 2000x28mm</t>
  </si>
  <si>
    <t>01427</t>
  </si>
  <si>
    <t>svorka SO k připojení okapových žlabů</t>
  </si>
  <si>
    <t>01428</t>
  </si>
  <si>
    <t>svorka zkušební SZ</t>
  </si>
  <si>
    <t>01466</t>
  </si>
  <si>
    <t>ochranný úhelník OU</t>
  </si>
  <si>
    <t>01467</t>
  </si>
  <si>
    <t>držák DUz do zdiva</t>
  </si>
  <si>
    <t>01469</t>
  </si>
  <si>
    <t>svorka k jímací tyči SJ 01</t>
  </si>
  <si>
    <t>01473</t>
  </si>
  <si>
    <t>připojovací svorka SS spojovací pro lana</t>
  </si>
  <si>
    <t>01488</t>
  </si>
  <si>
    <t>označovací štítek</t>
  </si>
  <si>
    <t>05151</t>
  </si>
  <si>
    <t>hmoždinka HM8</t>
  </si>
  <si>
    <t>05153</t>
  </si>
  <si>
    <t>hmoždinka HM12</t>
  </si>
  <si>
    <t>06170</t>
  </si>
  <si>
    <t>svorka k zemnící tyči SJ 02</t>
  </si>
  <si>
    <t>11501</t>
  </si>
  <si>
    <t>Zinkový sprej</t>
  </si>
  <si>
    <t>11511</t>
  </si>
  <si>
    <t>Gunoasfalt ve spreji</t>
  </si>
  <si>
    <t>11925</t>
  </si>
  <si>
    <t>Smršťovací bužírka zž</t>
  </si>
  <si>
    <t>13458</t>
  </si>
  <si>
    <t>podpěra vedení PV 1p</t>
  </si>
  <si>
    <t>13472</t>
  </si>
  <si>
    <t>podpěra vedení PV 17</t>
  </si>
  <si>
    <t>13480</t>
  </si>
  <si>
    <t>podpěra vedení PV 23</t>
  </si>
  <si>
    <t>M21d01</t>
  </si>
  <si>
    <t>Účat ved montéra při revizi</t>
  </si>
  <si>
    <t>hod.</t>
  </si>
  <si>
    <t>M21d02</t>
  </si>
  <si>
    <t>Koordinace s ostatními profesemi</t>
  </si>
  <si>
    <t>M21d03</t>
  </si>
  <si>
    <t>Zabezpečení pracoviště</t>
  </si>
  <si>
    <t>M21d04</t>
  </si>
  <si>
    <t>Rozebrání a opětovné zadláždění dotčených  povrchů (20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</si>
</sst>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9" fillId="0" borderId="0" xfId="0" applyNumberFormat="1" applyFont="1" applyBorder="1" applyAlignment="1">
      <alignment horizontal="center"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0" fontId="20" fillId="0" borderId="0" xfId="0" applyNumberFormat="1" applyFont="1" applyBorder="1" applyAlignment="1">
      <alignment horizontal="center" vertical="top" wrapText="1" shrinkToFit="1"/>
    </xf>
    <xf numFmtId="0" fontId="20" fillId="0" borderId="0" xfId="0" applyNumberFormat="1" applyFont="1" applyBorder="1" applyAlignment="1">
      <alignment vertical="top" wrapText="1" shrinkToFit="1"/>
    </xf>
    <xf numFmtId="0" fontId="19" fillId="0" borderId="0" xfId="0" quotePrefix="1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left" vertical="top" wrapText="1"/>
    </xf>
    <xf numFmtId="0" fontId="20" fillId="0" borderId="0" xfId="0" quotePrefix="1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18" xfId="0" applyBorder="1" applyAlignment="1">
      <alignment vertical="top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3" t="s">
        <v>38</v>
      </c>
    </row>
    <row r="2" spans="1:7" ht="57.75" customHeight="1" x14ac:dyDescent="0.25">
      <c r="A2" s="196" t="s">
        <v>39</v>
      </c>
      <c r="B2" s="196"/>
      <c r="C2" s="196"/>
      <c r="D2" s="196"/>
      <c r="E2" s="196"/>
      <c r="F2" s="196"/>
      <c r="G2" s="196"/>
    </row>
  </sheetData>
  <sheetProtection algorithmName="SHA-512" hashValue="L3jjPDzIyneB2tMiTmW+dCK29A2Z5vjtMnoZCNGDeoB9LLu1hzXvCwLyu7U2GN2IZu15KAGqFk688904DXm4GA==" saltValue="fzY/qyrEx6qh69J2GZbnH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9"/>
  <sheetViews>
    <sheetView showGridLines="0" topLeftCell="B2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68" t="s">
        <v>36</v>
      </c>
      <c r="B1" s="197" t="s">
        <v>41</v>
      </c>
      <c r="C1" s="198"/>
      <c r="D1" s="198"/>
      <c r="E1" s="198"/>
      <c r="F1" s="198"/>
      <c r="G1" s="198"/>
      <c r="H1" s="198"/>
      <c r="I1" s="198"/>
      <c r="J1" s="199"/>
    </row>
    <row r="2" spans="1:15" ht="36" customHeight="1" x14ac:dyDescent="0.25">
      <c r="A2" s="3"/>
      <c r="B2" s="74" t="s">
        <v>22</v>
      </c>
      <c r="C2" s="75"/>
      <c r="D2" s="76" t="s">
        <v>43</v>
      </c>
      <c r="E2" s="206" t="s">
        <v>44</v>
      </c>
      <c r="F2" s="207"/>
      <c r="G2" s="207"/>
      <c r="H2" s="207"/>
      <c r="I2" s="207"/>
      <c r="J2" s="208"/>
      <c r="O2" s="2"/>
    </row>
    <row r="3" spans="1:15" ht="27" hidden="1" customHeight="1" x14ac:dyDescent="0.25">
      <c r="A3" s="3"/>
      <c r="B3" s="77"/>
      <c r="C3" s="75"/>
      <c r="D3" s="78"/>
      <c r="E3" s="209"/>
      <c r="F3" s="210"/>
      <c r="G3" s="210"/>
      <c r="H3" s="210"/>
      <c r="I3" s="210"/>
      <c r="J3" s="211"/>
    </row>
    <row r="4" spans="1:15" ht="23.25" customHeight="1" x14ac:dyDescent="0.25">
      <c r="A4" s="3"/>
      <c r="B4" s="79"/>
      <c r="C4" s="80"/>
      <c r="D4" s="81"/>
      <c r="E4" s="220"/>
      <c r="F4" s="220"/>
      <c r="G4" s="220"/>
      <c r="H4" s="220"/>
      <c r="I4" s="220"/>
      <c r="J4" s="221"/>
    </row>
    <row r="5" spans="1:15" ht="24" customHeight="1" x14ac:dyDescent="0.25">
      <c r="A5" s="3"/>
      <c r="B5" s="42" t="s">
        <v>42</v>
      </c>
      <c r="C5" s="4"/>
      <c r="D5" s="82" t="s">
        <v>45</v>
      </c>
      <c r="E5" s="25"/>
      <c r="F5" s="25"/>
      <c r="G5" s="25"/>
      <c r="H5" s="26" t="s">
        <v>40</v>
      </c>
      <c r="I5" s="82" t="s">
        <v>49</v>
      </c>
      <c r="J5" s="10"/>
    </row>
    <row r="6" spans="1:15" ht="15.75" customHeight="1" x14ac:dyDescent="0.25">
      <c r="A6" s="3"/>
      <c r="B6" s="37"/>
      <c r="C6" s="25"/>
      <c r="D6" s="82" t="s">
        <v>46</v>
      </c>
      <c r="E6" s="25"/>
      <c r="F6" s="25"/>
      <c r="G6" s="25"/>
      <c r="H6" s="26" t="s">
        <v>34</v>
      </c>
      <c r="I6" s="82" t="s">
        <v>50</v>
      </c>
      <c r="J6" s="10"/>
    </row>
    <row r="7" spans="1:15" ht="15.75" customHeight="1" x14ac:dyDescent="0.25">
      <c r="A7" s="3"/>
      <c r="B7" s="38"/>
      <c r="C7" s="84" t="s">
        <v>48</v>
      </c>
      <c r="D7" s="83" t="s">
        <v>47</v>
      </c>
      <c r="E7" s="31"/>
      <c r="F7" s="31"/>
      <c r="G7" s="31"/>
      <c r="H7" s="32"/>
      <c r="I7" s="31"/>
      <c r="J7" s="46"/>
    </row>
    <row r="8" spans="1:15" ht="24" hidden="1" customHeight="1" x14ac:dyDescent="0.25">
      <c r="A8" s="3"/>
      <c r="B8" s="42" t="s">
        <v>20</v>
      </c>
      <c r="C8" s="4"/>
      <c r="D8" s="85" t="s">
        <v>51</v>
      </c>
      <c r="E8" s="4"/>
      <c r="F8" s="4"/>
      <c r="G8" s="41"/>
      <c r="H8" s="26" t="s">
        <v>40</v>
      </c>
      <c r="I8" s="82" t="s">
        <v>55</v>
      </c>
      <c r="J8" s="10"/>
    </row>
    <row r="9" spans="1:15" ht="15.75" hidden="1" customHeight="1" x14ac:dyDescent="0.25">
      <c r="A9" s="3"/>
      <c r="B9" s="3"/>
      <c r="C9" s="4"/>
      <c r="D9" s="85" t="s">
        <v>52</v>
      </c>
      <c r="E9" s="4"/>
      <c r="F9" s="4"/>
      <c r="G9" s="41"/>
      <c r="H9" s="26" t="s">
        <v>34</v>
      </c>
      <c r="I9" s="82" t="s">
        <v>56</v>
      </c>
      <c r="J9" s="10"/>
    </row>
    <row r="10" spans="1:15" ht="15.75" hidden="1" customHeight="1" x14ac:dyDescent="0.25">
      <c r="A10" s="3"/>
      <c r="B10" s="47"/>
      <c r="C10" s="84" t="s">
        <v>54</v>
      </c>
      <c r="D10" s="86" t="s">
        <v>53</v>
      </c>
      <c r="E10" s="50"/>
      <c r="F10" s="50"/>
      <c r="G10" s="48"/>
      <c r="H10" s="48"/>
      <c r="I10" s="49"/>
      <c r="J10" s="46"/>
    </row>
    <row r="11" spans="1:15" ht="24" customHeight="1" x14ac:dyDescent="0.25">
      <c r="A11" s="3"/>
      <c r="B11" s="42" t="s">
        <v>19</v>
      </c>
      <c r="C11" s="4"/>
      <c r="D11" s="213"/>
      <c r="E11" s="213"/>
      <c r="F11" s="213"/>
      <c r="G11" s="213"/>
      <c r="H11" s="26" t="s">
        <v>40</v>
      </c>
      <c r="I11" s="88"/>
      <c r="J11" s="10"/>
    </row>
    <row r="12" spans="1:15" ht="15.75" customHeight="1" x14ac:dyDescent="0.25">
      <c r="A12" s="3"/>
      <c r="B12" s="37"/>
      <c r="C12" s="25"/>
      <c r="D12" s="218"/>
      <c r="E12" s="218"/>
      <c r="F12" s="218"/>
      <c r="G12" s="218"/>
      <c r="H12" s="26" t="s">
        <v>34</v>
      </c>
      <c r="I12" s="88"/>
      <c r="J12" s="10"/>
    </row>
    <row r="13" spans="1:15" ht="15.75" customHeight="1" x14ac:dyDescent="0.25">
      <c r="A13" s="3"/>
      <c r="B13" s="38"/>
      <c r="C13" s="87"/>
      <c r="D13" s="219"/>
      <c r="E13" s="219"/>
      <c r="F13" s="219"/>
      <c r="G13" s="219"/>
      <c r="H13" s="27"/>
      <c r="I13" s="31"/>
      <c r="J13" s="46"/>
    </row>
    <row r="14" spans="1:15" ht="24" hidden="1" customHeight="1" x14ac:dyDescent="0.25">
      <c r="A14" s="3"/>
      <c r="B14" s="61" t="s">
        <v>21</v>
      </c>
      <c r="C14" s="62"/>
      <c r="D14" s="63"/>
      <c r="E14" s="64"/>
      <c r="F14" s="64"/>
      <c r="G14" s="64"/>
      <c r="H14" s="65"/>
      <c r="I14" s="64"/>
      <c r="J14" s="66"/>
    </row>
    <row r="15" spans="1:15" ht="32.25" customHeight="1" x14ac:dyDescent="0.25">
      <c r="A15" s="3"/>
      <c r="B15" s="47" t="s">
        <v>32</v>
      </c>
      <c r="C15" s="67"/>
      <c r="D15" s="48"/>
      <c r="E15" s="212"/>
      <c r="F15" s="212"/>
      <c r="G15" s="214"/>
      <c r="H15" s="214"/>
      <c r="I15" s="214" t="s">
        <v>29</v>
      </c>
      <c r="J15" s="215"/>
    </row>
    <row r="16" spans="1:15" ht="23.25" customHeight="1" x14ac:dyDescent="0.25">
      <c r="A16" s="140" t="s">
        <v>24</v>
      </c>
      <c r="B16" s="52" t="s">
        <v>24</v>
      </c>
      <c r="C16" s="53"/>
      <c r="D16" s="54"/>
      <c r="E16" s="203"/>
      <c r="F16" s="204"/>
      <c r="G16" s="203"/>
      <c r="H16" s="204"/>
      <c r="I16" s="203">
        <f>SUMIF(F52:F75,A16,I52:I75)+SUMIF(F52:F75,"PSU",I52:I75)</f>
        <v>0</v>
      </c>
      <c r="J16" s="205"/>
    </row>
    <row r="17" spans="1:10" ht="23.25" customHeight="1" x14ac:dyDescent="0.25">
      <c r="A17" s="140" t="s">
        <v>25</v>
      </c>
      <c r="B17" s="52" t="s">
        <v>25</v>
      </c>
      <c r="C17" s="53"/>
      <c r="D17" s="54"/>
      <c r="E17" s="203"/>
      <c r="F17" s="204"/>
      <c r="G17" s="203"/>
      <c r="H17" s="204"/>
      <c r="I17" s="203">
        <f>SUMIF(F52:F75,A17,I52:I75)</f>
        <v>0</v>
      </c>
      <c r="J17" s="205"/>
    </row>
    <row r="18" spans="1:10" ht="23.25" customHeight="1" x14ac:dyDescent="0.25">
      <c r="A18" s="140" t="s">
        <v>26</v>
      </c>
      <c r="B18" s="52" t="s">
        <v>26</v>
      </c>
      <c r="C18" s="53"/>
      <c r="D18" s="54"/>
      <c r="E18" s="203"/>
      <c r="F18" s="204"/>
      <c r="G18" s="203"/>
      <c r="H18" s="204"/>
      <c r="I18" s="203">
        <f>SUMIF(F52:F75,A18,I52:I75)</f>
        <v>0</v>
      </c>
      <c r="J18" s="205"/>
    </row>
    <row r="19" spans="1:10" ht="23.25" customHeight="1" x14ac:dyDescent="0.25">
      <c r="A19" s="140" t="s">
        <v>115</v>
      </c>
      <c r="B19" s="52" t="s">
        <v>27</v>
      </c>
      <c r="C19" s="53"/>
      <c r="D19" s="54"/>
      <c r="E19" s="203"/>
      <c r="F19" s="204"/>
      <c r="G19" s="203"/>
      <c r="H19" s="204"/>
      <c r="I19" s="203">
        <f>SUMIF(F52:F75,A19,I52:I75)</f>
        <v>0</v>
      </c>
      <c r="J19" s="205"/>
    </row>
    <row r="20" spans="1:10" ht="23.25" customHeight="1" x14ac:dyDescent="0.25">
      <c r="A20" s="140" t="s">
        <v>116</v>
      </c>
      <c r="B20" s="52" t="s">
        <v>28</v>
      </c>
      <c r="C20" s="53"/>
      <c r="D20" s="54"/>
      <c r="E20" s="203"/>
      <c r="F20" s="204"/>
      <c r="G20" s="203"/>
      <c r="H20" s="204"/>
      <c r="I20" s="203">
        <f>SUMIF(F52:F75,A20,I52:I75)</f>
        <v>0</v>
      </c>
      <c r="J20" s="205"/>
    </row>
    <row r="21" spans="1:10" ht="23.25" customHeight="1" x14ac:dyDescent="0.25">
      <c r="A21" s="3"/>
      <c r="B21" s="69" t="s">
        <v>29</v>
      </c>
      <c r="C21" s="70"/>
      <c r="D21" s="71"/>
      <c r="E21" s="216"/>
      <c r="F21" s="217"/>
      <c r="G21" s="216"/>
      <c r="H21" s="217"/>
      <c r="I21" s="216">
        <f>SUM(I16:J20)</f>
        <v>0</v>
      </c>
      <c r="J21" s="227"/>
    </row>
    <row r="22" spans="1:10" ht="33" customHeight="1" x14ac:dyDescent="0.25">
      <c r="A22" s="3"/>
      <c r="B22" s="60" t="s">
        <v>33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 x14ac:dyDescent="0.25">
      <c r="A23" s="3"/>
      <c r="B23" s="52" t="s">
        <v>12</v>
      </c>
      <c r="C23" s="53"/>
      <c r="D23" s="54"/>
      <c r="E23" s="55">
        <v>15</v>
      </c>
      <c r="F23" s="56" t="s">
        <v>0</v>
      </c>
      <c r="G23" s="225">
        <f>ZakladDPHSniVypocet</f>
        <v>0</v>
      </c>
      <c r="H23" s="226"/>
      <c r="I23" s="226"/>
      <c r="J23" s="57" t="str">
        <f t="shared" ref="J23:J28" si="0">Mena</f>
        <v>CZK</v>
      </c>
    </row>
    <row r="24" spans="1:10" ht="23.25" customHeight="1" x14ac:dyDescent="0.25">
      <c r="A24" s="3"/>
      <c r="B24" s="52" t="s">
        <v>13</v>
      </c>
      <c r="C24" s="53"/>
      <c r="D24" s="54"/>
      <c r="E24" s="55">
        <f>SazbaDPH1</f>
        <v>15</v>
      </c>
      <c r="F24" s="56" t="s">
        <v>0</v>
      </c>
      <c r="G24" s="223">
        <f>ZakladDPHSni*SazbaDPH1/100</f>
        <v>0</v>
      </c>
      <c r="H24" s="224"/>
      <c r="I24" s="224"/>
      <c r="J24" s="57" t="str">
        <f t="shared" si="0"/>
        <v>CZK</v>
      </c>
    </row>
    <row r="25" spans="1:10" ht="23.25" customHeight="1" x14ac:dyDescent="0.25">
      <c r="A25" s="3"/>
      <c r="B25" s="52" t="s">
        <v>14</v>
      </c>
      <c r="C25" s="53"/>
      <c r="D25" s="54"/>
      <c r="E25" s="55">
        <v>21</v>
      </c>
      <c r="F25" s="56" t="s">
        <v>0</v>
      </c>
      <c r="G25" s="225">
        <f>ZakladDPHZaklVypocet</f>
        <v>0</v>
      </c>
      <c r="H25" s="226"/>
      <c r="I25" s="226"/>
      <c r="J25" s="57" t="str">
        <f t="shared" si="0"/>
        <v>CZK</v>
      </c>
    </row>
    <row r="26" spans="1:10" ht="23.25" customHeight="1" x14ac:dyDescent="0.25">
      <c r="A26" s="3"/>
      <c r="B26" s="44" t="s">
        <v>15</v>
      </c>
      <c r="C26" s="21"/>
      <c r="D26" s="17"/>
      <c r="E26" s="39">
        <f>SazbaDPH2</f>
        <v>21</v>
      </c>
      <c r="F26" s="40" t="s">
        <v>0</v>
      </c>
      <c r="G26" s="200">
        <f>ZakladDPHZakl*SazbaDPH2/100</f>
        <v>0</v>
      </c>
      <c r="H26" s="201"/>
      <c r="I26" s="201"/>
      <c r="J26" s="51" t="str">
        <f t="shared" si="0"/>
        <v>CZK</v>
      </c>
    </row>
    <row r="27" spans="1:10" ht="23.25" customHeight="1" thickBot="1" x14ac:dyDescent="0.3">
      <c r="A27" s="3"/>
      <c r="B27" s="43" t="s">
        <v>4</v>
      </c>
      <c r="C27" s="19"/>
      <c r="D27" s="22"/>
      <c r="E27" s="19"/>
      <c r="F27" s="20"/>
      <c r="G27" s="202">
        <f>0</f>
        <v>0</v>
      </c>
      <c r="H27" s="202"/>
      <c r="I27" s="202"/>
      <c r="J27" s="58" t="str">
        <f t="shared" si="0"/>
        <v>CZK</v>
      </c>
    </row>
    <row r="28" spans="1:10" ht="27.75" hidden="1" customHeight="1" thickBot="1" x14ac:dyDescent="0.3">
      <c r="A28" s="3"/>
      <c r="B28" s="117" t="s">
        <v>23</v>
      </c>
      <c r="C28" s="118"/>
      <c r="D28" s="118"/>
      <c r="E28" s="119"/>
      <c r="F28" s="120"/>
      <c r="G28" s="229">
        <f>ZakladDPHSniVypocet+ZakladDPHZaklVypocet</f>
        <v>0</v>
      </c>
      <c r="H28" s="229"/>
      <c r="I28" s="229"/>
      <c r="J28" s="121" t="str">
        <f t="shared" si="0"/>
        <v>CZK</v>
      </c>
    </row>
    <row r="29" spans="1:10" ht="27.75" customHeight="1" thickBot="1" x14ac:dyDescent="0.3">
      <c r="A29" s="3"/>
      <c r="B29" s="117" t="s">
        <v>35</v>
      </c>
      <c r="C29" s="122"/>
      <c r="D29" s="122"/>
      <c r="E29" s="122"/>
      <c r="F29" s="122"/>
      <c r="G29" s="228">
        <f>ZakladDPHSni+DPHSni+ZakladDPHZakl+DPHZakl+Zaokrouhleni</f>
        <v>0</v>
      </c>
      <c r="H29" s="228"/>
      <c r="I29" s="228"/>
      <c r="J29" s="123" t="s">
        <v>67</v>
      </c>
    </row>
    <row r="30" spans="1:10" ht="12.75" customHeight="1" x14ac:dyDescent="0.25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 x14ac:dyDescent="0.25">
      <c r="A32" s="3"/>
      <c r="B32" s="23"/>
      <c r="C32" s="18" t="s">
        <v>11</v>
      </c>
      <c r="D32" s="35"/>
      <c r="E32" s="35"/>
      <c r="F32" s="18" t="s">
        <v>10</v>
      </c>
      <c r="G32" s="35"/>
      <c r="H32" s="36">
        <f ca="1">TODAY()</f>
        <v>42837</v>
      </c>
      <c r="I32" s="35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 x14ac:dyDescent="0.25">
      <c r="A34" s="28"/>
      <c r="B34" s="28"/>
      <c r="C34" s="29"/>
      <c r="D34" s="24"/>
      <c r="E34" s="24"/>
      <c r="F34" s="29"/>
      <c r="G34" s="30"/>
      <c r="H34" s="24"/>
      <c r="I34" s="30"/>
      <c r="J34" s="34"/>
    </row>
    <row r="35" spans="1:10" ht="12.75" customHeight="1" x14ac:dyDescent="0.25">
      <c r="A35" s="3"/>
      <c r="B35" s="3"/>
      <c r="C35" s="4"/>
      <c r="D35" s="222" t="s">
        <v>2</v>
      </c>
      <c r="E35" s="222"/>
      <c r="F35" s="4"/>
      <c r="G35" s="41"/>
      <c r="H35" s="12" t="s">
        <v>3</v>
      </c>
      <c r="I35" s="41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5">
      <c r="B37" s="94" t="s">
        <v>16</v>
      </c>
      <c r="C37" s="95"/>
      <c r="D37" s="95"/>
      <c r="E37" s="95"/>
      <c r="F37" s="96"/>
      <c r="G37" s="96"/>
      <c r="H37" s="96"/>
      <c r="I37" s="96"/>
      <c r="J37" s="95"/>
    </row>
    <row r="38" spans="1:10" ht="25.5" customHeight="1" x14ac:dyDescent="0.25">
      <c r="A38" s="93" t="s">
        <v>37</v>
      </c>
      <c r="B38" s="97" t="s">
        <v>17</v>
      </c>
      <c r="C38" s="98" t="s">
        <v>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18</v>
      </c>
      <c r="I38" s="101" t="s">
        <v>1</v>
      </c>
      <c r="J38" s="102" t="s">
        <v>0</v>
      </c>
    </row>
    <row r="39" spans="1:10" ht="25.5" hidden="1" customHeight="1" x14ac:dyDescent="0.25">
      <c r="A39" s="93">
        <v>1</v>
      </c>
      <c r="B39" s="103" t="s">
        <v>57</v>
      </c>
      <c r="C39" s="230"/>
      <c r="D39" s="231"/>
      <c r="E39" s="231"/>
      <c r="F39" s="104">
        <f>'00 00 Naklady'!AE22+'01 01A Pol'!AE521+'01 01B Pol'!AE62</f>
        <v>0</v>
      </c>
      <c r="G39" s="105">
        <f>'00 00 Naklady'!AF22+'01 01A Pol'!AF521+'01 01B Pol'!AF62</f>
        <v>0</v>
      </c>
      <c r="H39" s="106">
        <f t="shared" ref="H39:H44" si="1">(F39*SazbaDPH1/100)+(G39*SazbaDPH2/100)</f>
        <v>0</v>
      </c>
      <c r="I39" s="106">
        <f t="shared" ref="I39:I44" si="2">F39+G39+H39</f>
        <v>0</v>
      </c>
      <c r="J39" s="107" t="str">
        <f t="shared" ref="J39:J44" si="3">IF(CenaCelkemVypocet=0,"",I39/CenaCelkemVypocet*100)</f>
        <v/>
      </c>
    </row>
    <row r="40" spans="1:10" ht="25.5" customHeight="1" x14ac:dyDescent="0.25">
      <c r="A40" s="93">
        <v>2</v>
      </c>
      <c r="B40" s="108" t="s">
        <v>58</v>
      </c>
      <c r="C40" s="232" t="s">
        <v>59</v>
      </c>
      <c r="D40" s="233"/>
      <c r="E40" s="233"/>
      <c r="F40" s="109">
        <f>'00 00 Naklady'!AE22</f>
        <v>0</v>
      </c>
      <c r="G40" s="110">
        <f>'00 00 Naklady'!AF22</f>
        <v>0</v>
      </c>
      <c r="H40" s="110">
        <f t="shared" si="1"/>
        <v>0</v>
      </c>
      <c r="I40" s="110">
        <f t="shared" si="2"/>
        <v>0</v>
      </c>
      <c r="J40" s="111" t="str">
        <f t="shared" si="3"/>
        <v/>
      </c>
    </row>
    <row r="41" spans="1:10" ht="25.5" customHeight="1" x14ac:dyDescent="0.25">
      <c r="A41" s="93">
        <v>3</v>
      </c>
      <c r="B41" s="112" t="s">
        <v>58</v>
      </c>
      <c r="C41" s="230" t="s">
        <v>59</v>
      </c>
      <c r="D41" s="231"/>
      <c r="E41" s="231"/>
      <c r="F41" s="113">
        <f>'00 00 Naklady'!AE22</f>
        <v>0</v>
      </c>
      <c r="G41" s="106">
        <f>'00 00 Naklady'!AF22</f>
        <v>0</v>
      </c>
      <c r="H41" s="106">
        <f t="shared" si="1"/>
        <v>0</v>
      </c>
      <c r="I41" s="106">
        <f t="shared" si="2"/>
        <v>0</v>
      </c>
      <c r="J41" s="107" t="str">
        <f t="shared" si="3"/>
        <v/>
      </c>
    </row>
    <row r="42" spans="1:10" ht="25.5" customHeight="1" x14ac:dyDescent="0.25">
      <c r="A42" s="93">
        <v>2</v>
      </c>
      <c r="B42" s="108" t="s">
        <v>60</v>
      </c>
      <c r="C42" s="232" t="s">
        <v>61</v>
      </c>
      <c r="D42" s="233"/>
      <c r="E42" s="233"/>
      <c r="F42" s="109">
        <f>'01 01A Pol'!AE521+'01 01B Pol'!AE62</f>
        <v>0</v>
      </c>
      <c r="G42" s="110">
        <f>'01 01A Pol'!AF521+'01 01B Pol'!AF62</f>
        <v>0</v>
      </c>
      <c r="H42" s="110">
        <f t="shared" si="1"/>
        <v>0</v>
      </c>
      <c r="I42" s="110">
        <f t="shared" si="2"/>
        <v>0</v>
      </c>
      <c r="J42" s="111" t="str">
        <f t="shared" si="3"/>
        <v/>
      </c>
    </row>
    <row r="43" spans="1:10" ht="25.5" customHeight="1" x14ac:dyDescent="0.25">
      <c r="A43" s="93">
        <v>3</v>
      </c>
      <c r="B43" s="112" t="s">
        <v>62</v>
      </c>
      <c r="C43" s="230" t="s">
        <v>63</v>
      </c>
      <c r="D43" s="231"/>
      <c r="E43" s="231"/>
      <c r="F43" s="113">
        <f>'01 01A Pol'!AE521</f>
        <v>0</v>
      </c>
      <c r="G43" s="106">
        <f>'01 01A Pol'!AF521</f>
        <v>0</v>
      </c>
      <c r="H43" s="106">
        <f t="shared" si="1"/>
        <v>0</v>
      </c>
      <c r="I43" s="106">
        <f t="shared" si="2"/>
        <v>0</v>
      </c>
      <c r="J43" s="107" t="str">
        <f t="shared" si="3"/>
        <v/>
      </c>
    </row>
    <row r="44" spans="1:10" ht="25.5" customHeight="1" x14ac:dyDescent="0.25">
      <c r="A44" s="93">
        <v>3</v>
      </c>
      <c r="B44" s="112" t="s">
        <v>64</v>
      </c>
      <c r="C44" s="230" t="s">
        <v>65</v>
      </c>
      <c r="D44" s="231"/>
      <c r="E44" s="231"/>
      <c r="F44" s="113">
        <f>'01 01B Pol'!AE62</f>
        <v>0</v>
      </c>
      <c r="G44" s="106">
        <f>'01 01B Pol'!AF62</f>
        <v>0</v>
      </c>
      <c r="H44" s="106">
        <f t="shared" si="1"/>
        <v>0</v>
      </c>
      <c r="I44" s="106">
        <f t="shared" si="2"/>
        <v>0</v>
      </c>
      <c r="J44" s="107" t="str">
        <f t="shared" si="3"/>
        <v/>
      </c>
    </row>
    <row r="45" spans="1:10" ht="25.5" customHeight="1" x14ac:dyDescent="0.25">
      <c r="A45" s="93"/>
      <c r="B45" s="234" t="s">
        <v>66</v>
      </c>
      <c r="C45" s="235"/>
      <c r="D45" s="235"/>
      <c r="E45" s="236"/>
      <c r="F45" s="114">
        <f>SUMIF(A39:A44,"=1",F39:F44)</f>
        <v>0</v>
      </c>
      <c r="G45" s="115">
        <f>SUMIF(A39:A44,"=1",G39:G44)</f>
        <v>0</v>
      </c>
      <c r="H45" s="115">
        <f>SUMIF(A39:A44,"=1",H39:H44)</f>
        <v>0</v>
      </c>
      <c r="I45" s="115">
        <f>SUMIF(A39:A44,"=1",I39:I44)</f>
        <v>0</v>
      </c>
      <c r="J45" s="116">
        <f>SUMIF(A39:A44,"=1",J39:J44)</f>
        <v>0</v>
      </c>
    </row>
    <row r="49" spans="1:10" ht="15.6" x14ac:dyDescent="0.3">
      <c r="B49" s="124" t="s">
        <v>68</v>
      </c>
    </row>
    <row r="51" spans="1:10" ht="25.5" customHeight="1" x14ac:dyDescent="0.25">
      <c r="A51" s="125"/>
      <c r="B51" s="128" t="s">
        <v>17</v>
      </c>
      <c r="C51" s="128" t="s">
        <v>5</v>
      </c>
      <c r="D51" s="129"/>
      <c r="E51" s="129"/>
      <c r="F51" s="130" t="s">
        <v>69</v>
      </c>
      <c r="G51" s="130"/>
      <c r="H51" s="130"/>
      <c r="I51" s="130" t="s">
        <v>29</v>
      </c>
      <c r="J51" s="130" t="s">
        <v>0</v>
      </c>
    </row>
    <row r="52" spans="1:10" ht="25.5" customHeight="1" x14ac:dyDescent="0.25">
      <c r="A52" s="126"/>
      <c r="B52" s="131" t="s">
        <v>70</v>
      </c>
      <c r="C52" s="237" t="s">
        <v>71</v>
      </c>
      <c r="D52" s="238"/>
      <c r="E52" s="238"/>
      <c r="F52" s="136" t="s">
        <v>24</v>
      </c>
      <c r="G52" s="137"/>
      <c r="H52" s="137"/>
      <c r="I52" s="137">
        <f>'01 01A Pol'!G8</f>
        <v>0</v>
      </c>
      <c r="J52" s="134" t="str">
        <f>IF(I76=0,"",I52/I76*100)</f>
        <v/>
      </c>
    </row>
    <row r="53" spans="1:10" ht="25.5" customHeight="1" x14ac:dyDescent="0.25">
      <c r="A53" s="126"/>
      <c r="B53" s="131" t="s">
        <v>72</v>
      </c>
      <c r="C53" s="237" t="s">
        <v>73</v>
      </c>
      <c r="D53" s="238"/>
      <c r="E53" s="238"/>
      <c r="F53" s="136" t="s">
        <v>24</v>
      </c>
      <c r="G53" s="137"/>
      <c r="H53" s="137"/>
      <c r="I53" s="137">
        <f>'01 01A Pol'!G32</f>
        <v>0</v>
      </c>
      <c r="J53" s="134" t="str">
        <f>IF(I76=0,"",I53/I76*100)</f>
        <v/>
      </c>
    </row>
    <row r="54" spans="1:10" ht="25.5" customHeight="1" x14ac:dyDescent="0.25">
      <c r="A54" s="126"/>
      <c r="B54" s="131" t="s">
        <v>74</v>
      </c>
      <c r="C54" s="237" t="s">
        <v>75</v>
      </c>
      <c r="D54" s="238"/>
      <c r="E54" s="238"/>
      <c r="F54" s="136" t="s">
        <v>24</v>
      </c>
      <c r="G54" s="137"/>
      <c r="H54" s="137"/>
      <c r="I54" s="137">
        <f>'01 01A Pol'!G97</f>
        <v>0</v>
      </c>
      <c r="J54" s="134" t="str">
        <f>IF(I76=0,"",I54/I76*100)</f>
        <v/>
      </c>
    </row>
    <row r="55" spans="1:10" ht="25.5" customHeight="1" x14ac:dyDescent="0.25">
      <c r="A55" s="126"/>
      <c r="B55" s="131" t="s">
        <v>76</v>
      </c>
      <c r="C55" s="237" t="s">
        <v>77</v>
      </c>
      <c r="D55" s="238"/>
      <c r="E55" s="238"/>
      <c r="F55" s="136" t="s">
        <v>24</v>
      </c>
      <c r="G55" s="137"/>
      <c r="H55" s="137"/>
      <c r="I55" s="137">
        <f>'01 01A Pol'!G104</f>
        <v>0</v>
      </c>
      <c r="J55" s="134" t="str">
        <f>IF(I76=0,"",I55/I76*100)</f>
        <v/>
      </c>
    </row>
    <row r="56" spans="1:10" ht="25.5" customHeight="1" x14ac:dyDescent="0.25">
      <c r="A56" s="126"/>
      <c r="B56" s="131" t="s">
        <v>78</v>
      </c>
      <c r="C56" s="237" t="s">
        <v>79</v>
      </c>
      <c r="D56" s="238"/>
      <c r="E56" s="238"/>
      <c r="F56" s="136" t="s">
        <v>24</v>
      </c>
      <c r="G56" s="137"/>
      <c r="H56" s="137"/>
      <c r="I56" s="137">
        <f>'01 01A Pol'!G121</f>
        <v>0</v>
      </c>
      <c r="J56" s="134" t="str">
        <f>IF(I76=0,"",I56/I76*100)</f>
        <v/>
      </c>
    </row>
    <row r="57" spans="1:10" ht="25.5" customHeight="1" x14ac:dyDescent="0.25">
      <c r="A57" s="126"/>
      <c r="B57" s="131" t="s">
        <v>80</v>
      </c>
      <c r="C57" s="237" t="s">
        <v>81</v>
      </c>
      <c r="D57" s="238"/>
      <c r="E57" s="238"/>
      <c r="F57" s="136" t="s">
        <v>24</v>
      </c>
      <c r="G57" s="137"/>
      <c r="H57" s="137"/>
      <c r="I57" s="137">
        <f>'01 01A Pol'!G130</f>
        <v>0</v>
      </c>
      <c r="J57" s="134" t="str">
        <f>IF(I76=0,"",I57/I76*100)</f>
        <v/>
      </c>
    </row>
    <row r="58" spans="1:10" ht="25.5" customHeight="1" x14ac:dyDescent="0.25">
      <c r="A58" s="126"/>
      <c r="B58" s="131" t="s">
        <v>82</v>
      </c>
      <c r="C58" s="237" t="s">
        <v>83</v>
      </c>
      <c r="D58" s="238"/>
      <c r="E58" s="238"/>
      <c r="F58" s="136" t="s">
        <v>24</v>
      </c>
      <c r="G58" s="137"/>
      <c r="H58" s="137"/>
      <c r="I58" s="137">
        <f>'01 01A Pol'!G160</f>
        <v>0</v>
      </c>
      <c r="J58" s="134" t="str">
        <f>IF(I76=0,"",I58/I76*100)</f>
        <v/>
      </c>
    </row>
    <row r="59" spans="1:10" ht="25.5" customHeight="1" x14ac:dyDescent="0.25">
      <c r="A59" s="126"/>
      <c r="B59" s="131" t="s">
        <v>84</v>
      </c>
      <c r="C59" s="237" t="s">
        <v>85</v>
      </c>
      <c r="D59" s="238"/>
      <c r="E59" s="238"/>
      <c r="F59" s="136" t="s">
        <v>24</v>
      </c>
      <c r="G59" s="137"/>
      <c r="H59" s="137"/>
      <c r="I59" s="137">
        <f>'01 01A Pol'!G166</f>
        <v>0</v>
      </c>
      <c r="J59" s="134" t="str">
        <f>IF(I76=0,"",I59/I76*100)</f>
        <v/>
      </c>
    </row>
    <row r="60" spans="1:10" ht="25.5" customHeight="1" x14ac:dyDescent="0.25">
      <c r="A60" s="126"/>
      <c r="B60" s="131" t="s">
        <v>86</v>
      </c>
      <c r="C60" s="237" t="s">
        <v>87</v>
      </c>
      <c r="D60" s="238"/>
      <c r="E60" s="238"/>
      <c r="F60" s="136" t="s">
        <v>25</v>
      </c>
      <c r="G60" s="137"/>
      <c r="H60" s="137"/>
      <c r="I60" s="137">
        <f>'01 01A Pol'!G169</f>
        <v>0</v>
      </c>
      <c r="J60" s="134" t="str">
        <f>IF(I76=0,"",I60/I76*100)</f>
        <v/>
      </c>
    </row>
    <row r="61" spans="1:10" ht="25.5" customHeight="1" x14ac:dyDescent="0.25">
      <c r="A61" s="126"/>
      <c r="B61" s="131" t="s">
        <v>88</v>
      </c>
      <c r="C61" s="237" t="s">
        <v>89</v>
      </c>
      <c r="D61" s="238"/>
      <c r="E61" s="238"/>
      <c r="F61" s="136" t="s">
        <v>25</v>
      </c>
      <c r="G61" s="137"/>
      <c r="H61" s="137"/>
      <c r="I61" s="137">
        <f>'01 01A Pol'!G176</f>
        <v>0</v>
      </c>
      <c r="J61" s="134" t="str">
        <f>IF(I76=0,"",I61/I76*100)</f>
        <v/>
      </c>
    </row>
    <row r="62" spans="1:10" ht="25.5" customHeight="1" x14ac:dyDescent="0.25">
      <c r="A62" s="126"/>
      <c r="B62" s="131" t="s">
        <v>90</v>
      </c>
      <c r="C62" s="237" t="s">
        <v>91</v>
      </c>
      <c r="D62" s="238"/>
      <c r="E62" s="238"/>
      <c r="F62" s="136" t="s">
        <v>25</v>
      </c>
      <c r="G62" s="137"/>
      <c r="H62" s="137"/>
      <c r="I62" s="137">
        <f>'01 01A Pol'!G285</f>
        <v>0</v>
      </c>
      <c r="J62" s="134" t="str">
        <f>IF(I76=0,"",I62/I76*100)</f>
        <v/>
      </c>
    </row>
    <row r="63" spans="1:10" ht="25.5" customHeight="1" x14ac:dyDescent="0.25">
      <c r="A63" s="126"/>
      <c r="B63" s="131" t="s">
        <v>92</v>
      </c>
      <c r="C63" s="237" t="s">
        <v>93</v>
      </c>
      <c r="D63" s="238"/>
      <c r="E63" s="238"/>
      <c r="F63" s="136" t="s">
        <v>25</v>
      </c>
      <c r="G63" s="137"/>
      <c r="H63" s="137"/>
      <c r="I63" s="137">
        <f>'01 01A Pol'!G288</f>
        <v>0</v>
      </c>
      <c r="J63" s="134" t="str">
        <f>IF(I76=0,"",I63/I76*100)</f>
        <v/>
      </c>
    </row>
    <row r="64" spans="1:10" ht="25.5" customHeight="1" x14ac:dyDescent="0.25">
      <c r="A64" s="126"/>
      <c r="B64" s="131" t="s">
        <v>94</v>
      </c>
      <c r="C64" s="237" t="s">
        <v>95</v>
      </c>
      <c r="D64" s="238"/>
      <c r="E64" s="238"/>
      <c r="F64" s="136" t="s">
        <v>25</v>
      </c>
      <c r="G64" s="137"/>
      <c r="H64" s="137"/>
      <c r="I64" s="137">
        <f>'01 01A Pol'!G417</f>
        <v>0</v>
      </c>
      <c r="J64" s="134" t="str">
        <f>IF(I76=0,"",I64/I76*100)</f>
        <v/>
      </c>
    </row>
    <row r="65" spans="1:10" ht="25.5" customHeight="1" x14ac:dyDescent="0.25">
      <c r="A65" s="126"/>
      <c r="B65" s="131" t="s">
        <v>96</v>
      </c>
      <c r="C65" s="237" t="s">
        <v>97</v>
      </c>
      <c r="D65" s="238"/>
      <c r="E65" s="238"/>
      <c r="F65" s="136" t="s">
        <v>25</v>
      </c>
      <c r="G65" s="137"/>
      <c r="H65" s="137"/>
      <c r="I65" s="137">
        <f>'01 01A Pol'!G439</f>
        <v>0</v>
      </c>
      <c r="J65" s="134" t="str">
        <f>IF(I76=0,"",I65/I76*100)</f>
        <v/>
      </c>
    </row>
    <row r="66" spans="1:10" ht="25.5" customHeight="1" x14ac:dyDescent="0.25">
      <c r="A66" s="126"/>
      <c r="B66" s="131" t="s">
        <v>98</v>
      </c>
      <c r="C66" s="237" t="s">
        <v>99</v>
      </c>
      <c r="D66" s="238"/>
      <c r="E66" s="238"/>
      <c r="F66" s="136" t="s">
        <v>25</v>
      </c>
      <c r="G66" s="137"/>
      <c r="H66" s="137"/>
      <c r="I66" s="137">
        <f>'01 01A Pol'!G492</f>
        <v>0</v>
      </c>
      <c r="J66" s="134" t="str">
        <f>IF(I76=0,"",I66/I76*100)</f>
        <v/>
      </c>
    </row>
    <row r="67" spans="1:10" ht="25.5" customHeight="1" x14ac:dyDescent="0.25">
      <c r="A67" s="126"/>
      <c r="B67" s="131" t="s">
        <v>100</v>
      </c>
      <c r="C67" s="237" t="s">
        <v>101</v>
      </c>
      <c r="D67" s="238"/>
      <c r="E67" s="238"/>
      <c r="F67" s="136" t="s">
        <v>25</v>
      </c>
      <c r="G67" s="137"/>
      <c r="H67" s="137"/>
      <c r="I67" s="137">
        <f>'01 01A Pol'!G500</f>
        <v>0</v>
      </c>
      <c r="J67" s="134" t="str">
        <f>IF(I76=0,"",I67/I76*100)</f>
        <v/>
      </c>
    </row>
    <row r="68" spans="1:10" ht="25.5" customHeight="1" x14ac:dyDescent="0.25">
      <c r="A68" s="126"/>
      <c r="B68" s="131" t="s">
        <v>102</v>
      </c>
      <c r="C68" s="237" t="s">
        <v>103</v>
      </c>
      <c r="D68" s="238"/>
      <c r="E68" s="238"/>
      <c r="F68" s="136" t="s">
        <v>26</v>
      </c>
      <c r="G68" s="137"/>
      <c r="H68" s="137"/>
      <c r="I68" s="137">
        <f>'01 01B Pol'!G8</f>
        <v>0</v>
      </c>
      <c r="J68" s="134" t="str">
        <f>IF(I76=0,"",I68/I76*100)</f>
        <v/>
      </c>
    </row>
    <row r="69" spans="1:10" ht="25.5" customHeight="1" x14ac:dyDescent="0.25">
      <c r="A69" s="126"/>
      <c r="B69" s="131" t="s">
        <v>104</v>
      </c>
      <c r="C69" s="237" t="s">
        <v>105</v>
      </c>
      <c r="D69" s="238"/>
      <c r="E69" s="238"/>
      <c r="F69" s="136" t="s">
        <v>26</v>
      </c>
      <c r="G69" s="137"/>
      <c r="H69" s="137"/>
      <c r="I69" s="137">
        <f>'01 01B Pol'!G31</f>
        <v>0</v>
      </c>
      <c r="J69" s="134" t="str">
        <f>IF(I76=0,"",I69/I76*100)</f>
        <v/>
      </c>
    </row>
    <row r="70" spans="1:10" ht="25.5" customHeight="1" x14ac:dyDescent="0.25">
      <c r="A70" s="126"/>
      <c r="B70" s="131" t="s">
        <v>106</v>
      </c>
      <c r="C70" s="237" t="s">
        <v>107</v>
      </c>
      <c r="D70" s="238"/>
      <c r="E70" s="238"/>
      <c r="F70" s="136" t="s">
        <v>26</v>
      </c>
      <c r="G70" s="137"/>
      <c r="H70" s="137"/>
      <c r="I70" s="137">
        <f>'01 01B Pol'!G34</f>
        <v>0</v>
      </c>
      <c r="J70" s="134" t="str">
        <f>IF(I76=0,"",I70/I76*100)</f>
        <v/>
      </c>
    </row>
    <row r="71" spans="1:10" ht="25.5" customHeight="1" x14ac:dyDescent="0.25">
      <c r="A71" s="126"/>
      <c r="B71" s="131" t="s">
        <v>108</v>
      </c>
      <c r="C71" s="237" t="s">
        <v>109</v>
      </c>
      <c r="D71" s="238"/>
      <c r="E71" s="238"/>
      <c r="F71" s="136" t="s">
        <v>26</v>
      </c>
      <c r="G71" s="137"/>
      <c r="H71" s="137"/>
      <c r="I71" s="137">
        <f>'01 01B Pol'!G56</f>
        <v>0</v>
      </c>
      <c r="J71" s="134" t="str">
        <f>IF(I76=0,"",I71/I76*100)</f>
        <v/>
      </c>
    </row>
    <row r="72" spans="1:10" ht="25.5" customHeight="1" x14ac:dyDescent="0.25">
      <c r="A72" s="126"/>
      <c r="B72" s="131" t="s">
        <v>110</v>
      </c>
      <c r="C72" s="237" t="s">
        <v>111</v>
      </c>
      <c r="D72" s="238"/>
      <c r="E72" s="238"/>
      <c r="F72" s="136" t="s">
        <v>26</v>
      </c>
      <c r="G72" s="137"/>
      <c r="H72" s="137"/>
      <c r="I72" s="137">
        <f>'01 01B Pol'!G22</f>
        <v>0</v>
      </c>
      <c r="J72" s="134" t="str">
        <f>IF(I76=0,"",I72/I76*100)</f>
        <v/>
      </c>
    </row>
    <row r="73" spans="1:10" ht="25.5" customHeight="1" x14ac:dyDescent="0.25">
      <c r="A73" s="126"/>
      <c r="B73" s="131" t="s">
        <v>112</v>
      </c>
      <c r="C73" s="237" t="s">
        <v>113</v>
      </c>
      <c r="D73" s="238"/>
      <c r="E73" s="238"/>
      <c r="F73" s="136" t="s">
        <v>114</v>
      </c>
      <c r="G73" s="137"/>
      <c r="H73" s="137"/>
      <c r="I73" s="137">
        <f>'01 01A Pol'!G511</f>
        <v>0</v>
      </c>
      <c r="J73" s="134" t="str">
        <f>IF(I76=0,"",I73/I76*100)</f>
        <v/>
      </c>
    </row>
    <row r="74" spans="1:10" ht="25.5" customHeight="1" x14ac:dyDescent="0.25">
      <c r="A74" s="126"/>
      <c r="B74" s="131" t="s">
        <v>115</v>
      </c>
      <c r="C74" s="237" t="s">
        <v>27</v>
      </c>
      <c r="D74" s="238"/>
      <c r="E74" s="238"/>
      <c r="F74" s="136" t="s">
        <v>115</v>
      </c>
      <c r="G74" s="137"/>
      <c r="H74" s="137"/>
      <c r="I74" s="137">
        <f>'00 00 Naklady'!G8</f>
        <v>0</v>
      </c>
      <c r="J74" s="134" t="str">
        <f>IF(I76=0,"",I74/I76*100)</f>
        <v/>
      </c>
    </row>
    <row r="75" spans="1:10" ht="25.5" customHeight="1" x14ac:dyDescent="0.25">
      <c r="A75" s="126"/>
      <c r="B75" s="131" t="s">
        <v>116</v>
      </c>
      <c r="C75" s="237" t="s">
        <v>28</v>
      </c>
      <c r="D75" s="238"/>
      <c r="E75" s="238"/>
      <c r="F75" s="136" t="s">
        <v>116</v>
      </c>
      <c r="G75" s="137"/>
      <c r="H75" s="137"/>
      <c r="I75" s="137">
        <f>'00 00 Naklady'!G16+'01 01B Pol'!G27</f>
        <v>0</v>
      </c>
      <c r="J75" s="134" t="str">
        <f>IF(I76=0,"",I75/I76*100)</f>
        <v/>
      </c>
    </row>
    <row r="76" spans="1:10" ht="25.5" customHeight="1" x14ac:dyDescent="0.25">
      <c r="A76" s="127"/>
      <c r="B76" s="132" t="s">
        <v>1</v>
      </c>
      <c r="C76" s="132"/>
      <c r="D76" s="133"/>
      <c r="E76" s="133"/>
      <c r="F76" s="138"/>
      <c r="G76" s="139"/>
      <c r="H76" s="139"/>
      <c r="I76" s="139">
        <f>SUM(I52:I75)</f>
        <v>0</v>
      </c>
      <c r="J76" s="135">
        <f>SUM(J52:J75)</f>
        <v>0</v>
      </c>
    </row>
    <row r="77" spans="1:10" x14ac:dyDescent="0.25">
      <c r="F77" s="91"/>
      <c r="G77" s="90"/>
      <c r="H77" s="91"/>
      <c r="I77" s="90"/>
      <c r="J77" s="92"/>
    </row>
    <row r="78" spans="1:10" x14ac:dyDescent="0.25">
      <c r="F78" s="91"/>
      <c r="G78" s="90"/>
      <c r="H78" s="91"/>
      <c r="I78" s="90"/>
      <c r="J78" s="92"/>
    </row>
    <row r="79" spans="1:10" x14ac:dyDescent="0.25">
      <c r="F79" s="91"/>
      <c r="G79" s="90"/>
      <c r="H79" s="91"/>
      <c r="I79" s="90"/>
      <c r="J79" s="92"/>
    </row>
  </sheetData>
  <sheetProtection algorithmName="SHA-512" hashValue="S4nRJZ/HTBe3KmmeA8MNtk/AeXlAfyrZRCADtm/vmIgFKGXiv/Gq7pV55yeBBgNN0hJ/Wi6uzqrsndzb88EjqQ==" saltValue="j1KcW64xSq64lwNuhCs8X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7">
    <mergeCell ref="C75:E75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B45:E45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239" t="s">
        <v>6</v>
      </c>
      <c r="B1" s="239"/>
      <c r="C1" s="240"/>
      <c r="D1" s="239"/>
      <c r="E1" s="239"/>
      <c r="F1" s="239"/>
      <c r="G1" s="239"/>
    </row>
    <row r="2" spans="1:7" ht="24.9" customHeight="1" x14ac:dyDescent="0.25">
      <c r="A2" s="73" t="s">
        <v>7</v>
      </c>
      <c r="B2" s="72"/>
      <c r="C2" s="241"/>
      <c r="D2" s="241"/>
      <c r="E2" s="241"/>
      <c r="F2" s="241"/>
      <c r="G2" s="242"/>
    </row>
    <row r="3" spans="1:7" ht="24.9" customHeight="1" x14ac:dyDescent="0.25">
      <c r="A3" s="73" t="s">
        <v>8</v>
      </c>
      <c r="B3" s="72"/>
      <c r="C3" s="241"/>
      <c r="D3" s="241"/>
      <c r="E3" s="241"/>
      <c r="F3" s="241"/>
      <c r="G3" s="242"/>
    </row>
    <row r="4" spans="1:7" ht="24.9" customHeight="1" x14ac:dyDescent="0.25">
      <c r="A4" s="73" t="s">
        <v>9</v>
      </c>
      <c r="B4" s="72"/>
      <c r="C4" s="241"/>
      <c r="D4" s="241"/>
      <c r="E4" s="241"/>
      <c r="F4" s="241"/>
      <c r="G4" s="242"/>
    </row>
    <row r="5" spans="1:7" x14ac:dyDescent="0.25">
      <c r="B5" s="6"/>
      <c r="C5" s="7"/>
      <c r="D5" s="8"/>
    </row>
  </sheetData>
  <sheetProtection algorithmName="SHA-512" hashValue="Ob8oUTNGvIzKKJKwQwNvLs9+Lm/GV5nwuY0+ccbE9UlKGzjea+TFd7bEMf+h/eJkgmw9ollJlI7gnvNWDUpRGg==" saltValue="iv68evtnb4QZmwC6YLFkP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3.2" outlineLevelRow="1" x14ac:dyDescent="0.25"/>
  <cols>
    <col min="1" max="1" width="3.44140625" customWidth="1"/>
    <col min="2" max="2" width="12.5546875" style="89" customWidth="1"/>
    <col min="3" max="3" width="63.33203125" style="89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0" width="8.44140625" customWidth="1"/>
    <col min="21" max="23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45" t="s">
        <v>117</v>
      </c>
      <c r="B1" s="245"/>
      <c r="C1" s="245"/>
      <c r="D1" s="245"/>
      <c r="E1" s="245"/>
      <c r="F1" s="245"/>
      <c r="G1" s="245"/>
      <c r="AG1" t="s">
        <v>118</v>
      </c>
    </row>
    <row r="2" spans="1:60" ht="24.9" customHeight="1" x14ac:dyDescent="0.25">
      <c r="A2" s="142" t="s">
        <v>7</v>
      </c>
      <c r="B2" s="72" t="s">
        <v>43</v>
      </c>
      <c r="C2" s="246" t="s">
        <v>44</v>
      </c>
      <c r="D2" s="247"/>
      <c r="E2" s="247"/>
      <c r="F2" s="247"/>
      <c r="G2" s="248"/>
      <c r="AG2" t="s">
        <v>119</v>
      </c>
    </row>
    <row r="3" spans="1:60" ht="24.9" customHeight="1" x14ac:dyDescent="0.25">
      <c r="A3" s="142" t="s">
        <v>8</v>
      </c>
      <c r="B3" s="72" t="s">
        <v>58</v>
      </c>
      <c r="C3" s="246" t="s">
        <v>59</v>
      </c>
      <c r="D3" s="247"/>
      <c r="E3" s="247"/>
      <c r="F3" s="247"/>
      <c r="G3" s="248"/>
      <c r="AC3" s="89" t="s">
        <v>120</v>
      </c>
      <c r="AG3" t="s">
        <v>121</v>
      </c>
    </row>
    <row r="4" spans="1:60" ht="24.9" customHeight="1" x14ac:dyDescent="0.25">
      <c r="A4" s="143" t="s">
        <v>9</v>
      </c>
      <c r="B4" s="144" t="s">
        <v>58</v>
      </c>
      <c r="C4" s="249" t="s">
        <v>59</v>
      </c>
      <c r="D4" s="250"/>
      <c r="E4" s="250"/>
      <c r="F4" s="250"/>
      <c r="G4" s="251"/>
      <c r="AG4" t="s">
        <v>122</v>
      </c>
    </row>
    <row r="5" spans="1:60" x14ac:dyDescent="0.25">
      <c r="D5" s="141"/>
    </row>
    <row r="6" spans="1:60" ht="39.6" x14ac:dyDescent="0.25">
      <c r="A6" s="146" t="s">
        <v>123</v>
      </c>
      <c r="B6" s="148" t="s">
        <v>124</v>
      </c>
      <c r="C6" s="148" t="s">
        <v>125</v>
      </c>
      <c r="D6" s="147" t="s">
        <v>126</v>
      </c>
      <c r="E6" s="146" t="s">
        <v>127</v>
      </c>
      <c r="F6" s="145" t="s">
        <v>128</v>
      </c>
      <c r="G6" s="146" t="s">
        <v>29</v>
      </c>
      <c r="H6" s="149" t="s">
        <v>30</v>
      </c>
      <c r="I6" s="149" t="s">
        <v>129</v>
      </c>
      <c r="J6" s="149" t="s">
        <v>31</v>
      </c>
      <c r="K6" s="149" t="s">
        <v>130</v>
      </c>
      <c r="L6" s="149" t="s">
        <v>131</v>
      </c>
      <c r="M6" s="149" t="s">
        <v>132</v>
      </c>
      <c r="N6" s="149" t="s">
        <v>133</v>
      </c>
      <c r="O6" s="149" t="s">
        <v>134</v>
      </c>
      <c r="P6" s="149" t="s">
        <v>135</v>
      </c>
      <c r="Q6" s="149" t="s">
        <v>136</v>
      </c>
      <c r="R6" s="149" t="s">
        <v>137</v>
      </c>
      <c r="S6" s="149" t="s">
        <v>138</v>
      </c>
      <c r="T6" s="149" t="s">
        <v>139</v>
      </c>
      <c r="U6" s="149" t="s">
        <v>140</v>
      </c>
      <c r="V6" s="149" t="s">
        <v>141</v>
      </c>
      <c r="W6" s="149" t="s">
        <v>142</v>
      </c>
    </row>
    <row r="7" spans="1:60" hidden="1" x14ac:dyDescent="0.25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5">
      <c r="A8" s="161" t="s">
        <v>143</v>
      </c>
      <c r="B8" s="162" t="s">
        <v>115</v>
      </c>
      <c r="C8" s="183" t="s">
        <v>27</v>
      </c>
      <c r="D8" s="163"/>
      <c r="E8" s="164"/>
      <c r="F8" s="165"/>
      <c r="G8" s="165">
        <f>SUMIF(AG9:AG15,"&lt;&gt;NOR",G9:G15)</f>
        <v>0</v>
      </c>
      <c r="H8" s="165"/>
      <c r="I8" s="165">
        <f>SUM(I9:I15)</f>
        <v>0</v>
      </c>
      <c r="J8" s="165"/>
      <c r="K8" s="165">
        <f>SUM(K9:K15)</f>
        <v>0</v>
      </c>
      <c r="L8" s="165"/>
      <c r="M8" s="165">
        <f>SUM(M9:M15)</f>
        <v>0</v>
      </c>
      <c r="N8" s="165"/>
      <c r="O8" s="165">
        <f>SUM(O9:O15)</f>
        <v>0</v>
      </c>
      <c r="P8" s="165"/>
      <c r="Q8" s="165">
        <f>SUM(Q9:Q15)</f>
        <v>0</v>
      </c>
      <c r="R8" s="165"/>
      <c r="S8" s="165"/>
      <c r="T8" s="166"/>
      <c r="U8" s="160"/>
      <c r="V8" s="160">
        <f>SUM(V9:V15)</f>
        <v>0</v>
      </c>
      <c r="W8" s="160"/>
      <c r="AG8" t="s">
        <v>144</v>
      </c>
    </row>
    <row r="9" spans="1:60" outlineLevel="1" x14ac:dyDescent="0.25">
      <c r="A9" s="174">
        <v>1</v>
      </c>
      <c r="B9" s="175" t="s">
        <v>145</v>
      </c>
      <c r="C9" s="184" t="s">
        <v>146</v>
      </c>
      <c r="D9" s="176" t="s">
        <v>147</v>
      </c>
      <c r="E9" s="177">
        <v>1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9">
        <v>0</v>
      </c>
      <c r="O9" s="179">
        <f>ROUND(E9*N9,2)</f>
        <v>0</v>
      </c>
      <c r="P9" s="179">
        <v>0</v>
      </c>
      <c r="Q9" s="179">
        <f>ROUND(E9*P9,2)</f>
        <v>0</v>
      </c>
      <c r="R9" s="179"/>
      <c r="S9" s="179" t="s">
        <v>148</v>
      </c>
      <c r="T9" s="180" t="s">
        <v>149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150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67">
        <v>2</v>
      </c>
      <c r="B10" s="168" t="s">
        <v>151</v>
      </c>
      <c r="C10" s="185" t="s">
        <v>152</v>
      </c>
      <c r="D10" s="169" t="s">
        <v>147</v>
      </c>
      <c r="E10" s="170">
        <v>1</v>
      </c>
      <c r="F10" s="171"/>
      <c r="G10" s="172">
        <f>ROUND(E10*F10,2)</f>
        <v>0</v>
      </c>
      <c r="H10" s="171"/>
      <c r="I10" s="172">
        <f>ROUND(E10*H10,2)</f>
        <v>0</v>
      </c>
      <c r="J10" s="171"/>
      <c r="K10" s="172">
        <f>ROUND(E10*J10,2)</f>
        <v>0</v>
      </c>
      <c r="L10" s="172">
        <v>21</v>
      </c>
      <c r="M10" s="172">
        <f>G10*(1+L10/100)</f>
        <v>0</v>
      </c>
      <c r="N10" s="172">
        <v>0</v>
      </c>
      <c r="O10" s="172">
        <f>ROUND(E10*N10,2)</f>
        <v>0</v>
      </c>
      <c r="P10" s="172">
        <v>0</v>
      </c>
      <c r="Q10" s="172">
        <f>ROUND(E10*P10,2)</f>
        <v>0</v>
      </c>
      <c r="R10" s="172"/>
      <c r="S10" s="172" t="s">
        <v>148</v>
      </c>
      <c r="T10" s="173" t="s">
        <v>149</v>
      </c>
      <c r="U10" s="159">
        <v>0</v>
      </c>
      <c r="V10" s="159">
        <f>ROUND(E10*U10,2)</f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150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57"/>
      <c r="B11" s="158"/>
      <c r="C11" s="243" t="s">
        <v>153</v>
      </c>
      <c r="D11" s="244"/>
      <c r="E11" s="244"/>
      <c r="F11" s="244"/>
      <c r="G11" s="244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154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67">
        <v>3</v>
      </c>
      <c r="B12" s="168" t="s">
        <v>155</v>
      </c>
      <c r="C12" s="185" t="s">
        <v>156</v>
      </c>
      <c r="D12" s="169" t="s">
        <v>147</v>
      </c>
      <c r="E12" s="170">
        <v>1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2"/>
      <c r="S12" s="172" t="s">
        <v>148</v>
      </c>
      <c r="T12" s="173" t="s">
        <v>149</v>
      </c>
      <c r="U12" s="159">
        <v>0</v>
      </c>
      <c r="V12" s="159">
        <f>ROUND(E12*U12,2)</f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157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31.2" outlineLevel="1" x14ac:dyDescent="0.25">
      <c r="A13" s="157"/>
      <c r="B13" s="158"/>
      <c r="C13" s="243" t="s">
        <v>158</v>
      </c>
      <c r="D13" s="244"/>
      <c r="E13" s="244"/>
      <c r="F13" s="244"/>
      <c r="G13" s="244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154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81" t="str">
        <f>C13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3" s="150"/>
      <c r="BC13" s="150"/>
      <c r="BD13" s="150"/>
      <c r="BE13" s="150"/>
      <c r="BF13" s="150"/>
      <c r="BG13" s="150"/>
      <c r="BH13" s="150"/>
    </row>
    <row r="14" spans="1:60" outlineLevel="1" x14ac:dyDescent="0.25">
      <c r="A14" s="167">
        <v>4</v>
      </c>
      <c r="B14" s="168" t="s">
        <v>159</v>
      </c>
      <c r="C14" s="185" t="s">
        <v>160</v>
      </c>
      <c r="D14" s="169" t="s">
        <v>147</v>
      </c>
      <c r="E14" s="170">
        <v>1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2"/>
      <c r="S14" s="172" t="s">
        <v>148</v>
      </c>
      <c r="T14" s="173" t="s">
        <v>149</v>
      </c>
      <c r="U14" s="159">
        <v>0</v>
      </c>
      <c r="V14" s="159">
        <f>ROUND(E14*U14,2)</f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150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5">
      <c r="A15" s="157"/>
      <c r="B15" s="158"/>
      <c r="C15" s="243" t="s">
        <v>161</v>
      </c>
      <c r="D15" s="244"/>
      <c r="E15" s="244"/>
      <c r="F15" s="244"/>
      <c r="G15" s="244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154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x14ac:dyDescent="0.25">
      <c r="A16" s="161" t="s">
        <v>143</v>
      </c>
      <c r="B16" s="162" t="s">
        <v>116</v>
      </c>
      <c r="C16" s="183" t="s">
        <v>28</v>
      </c>
      <c r="D16" s="163"/>
      <c r="E16" s="164"/>
      <c r="F16" s="165"/>
      <c r="G16" s="165">
        <f>SUMIF(AG17:AG20,"&lt;&gt;NOR",G17:G20)</f>
        <v>0</v>
      </c>
      <c r="H16" s="165"/>
      <c r="I16" s="165">
        <f>SUM(I17:I20)</f>
        <v>0</v>
      </c>
      <c r="J16" s="165"/>
      <c r="K16" s="165">
        <f>SUM(K17:K20)</f>
        <v>0</v>
      </c>
      <c r="L16" s="165"/>
      <c r="M16" s="165">
        <f>SUM(M17:M20)</f>
        <v>0</v>
      </c>
      <c r="N16" s="165"/>
      <c r="O16" s="165">
        <f>SUM(O17:O20)</f>
        <v>0</v>
      </c>
      <c r="P16" s="165"/>
      <c r="Q16" s="165">
        <f>SUM(Q17:Q20)</f>
        <v>0</v>
      </c>
      <c r="R16" s="165"/>
      <c r="S16" s="165"/>
      <c r="T16" s="166"/>
      <c r="U16" s="160"/>
      <c r="V16" s="160">
        <f>SUM(V17:V20)</f>
        <v>0</v>
      </c>
      <c r="W16" s="160"/>
      <c r="AG16" t="s">
        <v>144</v>
      </c>
    </row>
    <row r="17" spans="1:60" outlineLevel="1" x14ac:dyDescent="0.25">
      <c r="A17" s="167">
        <v>5</v>
      </c>
      <c r="B17" s="168" t="s">
        <v>162</v>
      </c>
      <c r="C17" s="185" t="s">
        <v>163</v>
      </c>
      <c r="D17" s="169" t="s">
        <v>147</v>
      </c>
      <c r="E17" s="170">
        <v>1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2"/>
      <c r="S17" s="172" t="s">
        <v>148</v>
      </c>
      <c r="T17" s="173" t="s">
        <v>149</v>
      </c>
      <c r="U17" s="159">
        <v>0</v>
      </c>
      <c r="V17" s="159">
        <f>ROUND(E17*U17,2)</f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150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57"/>
      <c r="B18" s="158"/>
      <c r="C18" s="243" t="s">
        <v>164</v>
      </c>
      <c r="D18" s="244"/>
      <c r="E18" s="244"/>
      <c r="F18" s="244"/>
      <c r="G18" s="244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154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67">
        <v>6</v>
      </c>
      <c r="B19" s="168" t="s">
        <v>165</v>
      </c>
      <c r="C19" s="185" t="s">
        <v>166</v>
      </c>
      <c r="D19" s="169" t="s">
        <v>147</v>
      </c>
      <c r="E19" s="170">
        <v>1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2">
        <v>0</v>
      </c>
      <c r="O19" s="172">
        <f>ROUND(E19*N19,2)</f>
        <v>0</v>
      </c>
      <c r="P19" s="172">
        <v>0</v>
      </c>
      <c r="Q19" s="172">
        <f>ROUND(E19*P19,2)</f>
        <v>0</v>
      </c>
      <c r="R19" s="172"/>
      <c r="S19" s="172" t="s">
        <v>148</v>
      </c>
      <c r="T19" s="173" t="s">
        <v>149</v>
      </c>
      <c r="U19" s="159">
        <v>0</v>
      </c>
      <c r="V19" s="159">
        <f>ROUND(E19*U19,2)</f>
        <v>0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150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57"/>
      <c r="B20" s="158"/>
      <c r="C20" s="243" t="s">
        <v>167</v>
      </c>
      <c r="D20" s="244"/>
      <c r="E20" s="244"/>
      <c r="F20" s="244"/>
      <c r="G20" s="244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154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x14ac:dyDescent="0.25">
      <c r="A21" s="5"/>
      <c r="B21" s="6"/>
      <c r="C21" s="186"/>
      <c r="D21" s="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AE21">
        <v>15</v>
      </c>
      <c r="AF21">
        <v>21</v>
      </c>
    </row>
    <row r="22" spans="1:60" x14ac:dyDescent="0.25">
      <c r="A22" s="153"/>
      <c r="B22" s="154" t="s">
        <v>29</v>
      </c>
      <c r="C22" s="187"/>
      <c r="D22" s="155"/>
      <c r="E22" s="156"/>
      <c r="F22" s="156"/>
      <c r="G22" s="182">
        <f>G8+G16</f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AE22">
        <f>SUMIF(L7:L20,AE21,G7:G20)</f>
        <v>0</v>
      </c>
      <c r="AF22">
        <f>SUMIF(L7:L20,AF21,G7:G20)</f>
        <v>0</v>
      </c>
      <c r="AG22" t="s">
        <v>168</v>
      </c>
    </row>
    <row r="23" spans="1:60" x14ac:dyDescent="0.25">
      <c r="C23" s="188"/>
      <c r="D23" s="141"/>
      <c r="AG23" t="s">
        <v>169</v>
      </c>
    </row>
    <row r="24" spans="1:60" x14ac:dyDescent="0.25">
      <c r="D24" s="141"/>
    </row>
    <row r="25" spans="1:60" x14ac:dyDescent="0.25">
      <c r="D25" s="141"/>
    </row>
    <row r="26" spans="1:60" x14ac:dyDescent="0.25">
      <c r="D26" s="141"/>
    </row>
    <row r="27" spans="1:60" x14ac:dyDescent="0.25">
      <c r="D27" s="141"/>
    </row>
    <row r="28" spans="1:60" x14ac:dyDescent="0.25">
      <c r="D28" s="141"/>
    </row>
    <row r="29" spans="1:60" x14ac:dyDescent="0.25">
      <c r="D29" s="141"/>
    </row>
    <row r="30" spans="1:60" x14ac:dyDescent="0.25">
      <c r="D30" s="141"/>
    </row>
    <row r="31" spans="1:60" x14ac:dyDescent="0.25">
      <c r="D31" s="141"/>
    </row>
    <row r="32" spans="1:60" x14ac:dyDescent="0.25">
      <c r="D32" s="141"/>
    </row>
    <row r="33" spans="4:4" x14ac:dyDescent="0.25">
      <c r="D33" s="141"/>
    </row>
    <row r="34" spans="4:4" x14ac:dyDescent="0.25">
      <c r="D34" s="141"/>
    </row>
    <row r="35" spans="4:4" x14ac:dyDescent="0.25">
      <c r="D35" s="141"/>
    </row>
    <row r="36" spans="4:4" x14ac:dyDescent="0.25">
      <c r="D36" s="141"/>
    </row>
    <row r="37" spans="4:4" x14ac:dyDescent="0.25">
      <c r="D37" s="141"/>
    </row>
    <row r="38" spans="4:4" x14ac:dyDescent="0.25">
      <c r="D38" s="141"/>
    </row>
    <row r="39" spans="4:4" x14ac:dyDescent="0.25">
      <c r="D39" s="141"/>
    </row>
    <row r="40" spans="4:4" x14ac:dyDescent="0.25">
      <c r="D40" s="141"/>
    </row>
    <row r="41" spans="4:4" x14ac:dyDescent="0.25">
      <c r="D41" s="141"/>
    </row>
    <row r="42" spans="4:4" x14ac:dyDescent="0.25">
      <c r="D42" s="141"/>
    </row>
    <row r="43" spans="4:4" x14ac:dyDescent="0.25">
      <c r="D43" s="141"/>
    </row>
    <row r="44" spans="4:4" x14ac:dyDescent="0.25">
      <c r="D44" s="141"/>
    </row>
    <row r="45" spans="4:4" x14ac:dyDescent="0.25">
      <c r="D45" s="141"/>
    </row>
    <row r="46" spans="4:4" x14ac:dyDescent="0.25">
      <c r="D46" s="141"/>
    </row>
    <row r="47" spans="4:4" x14ac:dyDescent="0.25">
      <c r="D47" s="141"/>
    </row>
    <row r="48" spans="4:4" x14ac:dyDescent="0.25">
      <c r="D48" s="141"/>
    </row>
    <row r="49" spans="4:4" x14ac:dyDescent="0.25">
      <c r="D49" s="141"/>
    </row>
    <row r="50" spans="4:4" x14ac:dyDescent="0.25">
      <c r="D50" s="141"/>
    </row>
    <row r="51" spans="4:4" x14ac:dyDescent="0.25">
      <c r="D51" s="141"/>
    </row>
    <row r="52" spans="4:4" x14ac:dyDescent="0.25">
      <c r="D52" s="141"/>
    </row>
    <row r="53" spans="4:4" x14ac:dyDescent="0.25">
      <c r="D53" s="141"/>
    </row>
    <row r="54" spans="4:4" x14ac:dyDescent="0.25">
      <c r="D54" s="141"/>
    </row>
    <row r="55" spans="4:4" x14ac:dyDescent="0.25">
      <c r="D55" s="141"/>
    </row>
    <row r="56" spans="4:4" x14ac:dyDescent="0.25">
      <c r="D56" s="141"/>
    </row>
    <row r="57" spans="4:4" x14ac:dyDescent="0.25">
      <c r="D57" s="141"/>
    </row>
    <row r="58" spans="4:4" x14ac:dyDescent="0.25">
      <c r="D58" s="141"/>
    </row>
    <row r="59" spans="4:4" x14ac:dyDescent="0.25">
      <c r="D59" s="141"/>
    </row>
    <row r="60" spans="4:4" x14ac:dyDescent="0.25">
      <c r="D60" s="141"/>
    </row>
    <row r="61" spans="4:4" x14ac:dyDescent="0.25">
      <c r="D61" s="141"/>
    </row>
    <row r="62" spans="4:4" x14ac:dyDescent="0.25">
      <c r="D62" s="141"/>
    </row>
    <row r="63" spans="4:4" x14ac:dyDescent="0.25">
      <c r="D63" s="141"/>
    </row>
    <row r="64" spans="4:4" x14ac:dyDescent="0.25">
      <c r="D64" s="141"/>
    </row>
    <row r="65" spans="4:4" x14ac:dyDescent="0.25">
      <c r="D65" s="141"/>
    </row>
    <row r="66" spans="4:4" x14ac:dyDescent="0.25">
      <c r="D66" s="141"/>
    </row>
    <row r="67" spans="4:4" x14ac:dyDescent="0.25">
      <c r="D67" s="141"/>
    </row>
    <row r="68" spans="4:4" x14ac:dyDescent="0.25">
      <c r="D68" s="141"/>
    </row>
    <row r="69" spans="4:4" x14ac:dyDescent="0.25">
      <c r="D69" s="141"/>
    </row>
    <row r="70" spans="4:4" x14ac:dyDescent="0.25">
      <c r="D70" s="141"/>
    </row>
    <row r="71" spans="4:4" x14ac:dyDescent="0.25">
      <c r="D71" s="141"/>
    </row>
    <row r="72" spans="4:4" x14ac:dyDescent="0.25">
      <c r="D72" s="141"/>
    </row>
    <row r="73" spans="4:4" x14ac:dyDescent="0.25">
      <c r="D73" s="141"/>
    </row>
    <row r="74" spans="4:4" x14ac:dyDescent="0.25">
      <c r="D74" s="141"/>
    </row>
    <row r="75" spans="4:4" x14ac:dyDescent="0.25">
      <c r="D75" s="141"/>
    </row>
    <row r="76" spans="4:4" x14ac:dyDescent="0.25">
      <c r="D76" s="141"/>
    </row>
    <row r="77" spans="4:4" x14ac:dyDescent="0.25">
      <c r="D77" s="141"/>
    </row>
    <row r="78" spans="4:4" x14ac:dyDescent="0.25">
      <c r="D78" s="141"/>
    </row>
    <row r="79" spans="4:4" x14ac:dyDescent="0.25">
      <c r="D79" s="141"/>
    </row>
    <row r="80" spans="4:4" x14ac:dyDescent="0.25">
      <c r="D80" s="141"/>
    </row>
    <row r="81" spans="4:4" x14ac:dyDescent="0.25">
      <c r="D81" s="141"/>
    </row>
    <row r="82" spans="4:4" x14ac:dyDescent="0.25">
      <c r="D82" s="141"/>
    </row>
    <row r="83" spans="4:4" x14ac:dyDescent="0.25">
      <c r="D83" s="141"/>
    </row>
    <row r="84" spans="4:4" x14ac:dyDescent="0.25">
      <c r="D84" s="141"/>
    </row>
    <row r="85" spans="4:4" x14ac:dyDescent="0.25">
      <c r="D85" s="141"/>
    </row>
    <row r="86" spans="4:4" x14ac:dyDescent="0.25">
      <c r="D86" s="141"/>
    </row>
    <row r="87" spans="4:4" x14ac:dyDescent="0.25">
      <c r="D87" s="141"/>
    </row>
    <row r="88" spans="4:4" x14ac:dyDescent="0.25">
      <c r="D88" s="141"/>
    </row>
    <row r="89" spans="4:4" x14ac:dyDescent="0.25">
      <c r="D89" s="141"/>
    </row>
    <row r="90" spans="4:4" x14ac:dyDescent="0.25">
      <c r="D90" s="141"/>
    </row>
    <row r="91" spans="4:4" x14ac:dyDescent="0.25">
      <c r="D91" s="141"/>
    </row>
    <row r="92" spans="4:4" x14ac:dyDescent="0.25">
      <c r="D92" s="141"/>
    </row>
    <row r="93" spans="4:4" x14ac:dyDescent="0.25">
      <c r="D93" s="141"/>
    </row>
    <row r="94" spans="4:4" x14ac:dyDescent="0.25">
      <c r="D94" s="141"/>
    </row>
    <row r="95" spans="4:4" x14ac:dyDescent="0.25">
      <c r="D95" s="141"/>
    </row>
    <row r="96" spans="4:4" x14ac:dyDescent="0.25">
      <c r="D96" s="141"/>
    </row>
    <row r="97" spans="4:4" x14ac:dyDescent="0.25">
      <c r="D97" s="141"/>
    </row>
    <row r="98" spans="4:4" x14ac:dyDescent="0.25">
      <c r="D98" s="141"/>
    </row>
    <row r="99" spans="4:4" x14ac:dyDescent="0.25">
      <c r="D99" s="141"/>
    </row>
    <row r="100" spans="4:4" x14ac:dyDescent="0.25">
      <c r="D100" s="141"/>
    </row>
    <row r="101" spans="4:4" x14ac:dyDescent="0.25">
      <c r="D101" s="141"/>
    </row>
    <row r="102" spans="4:4" x14ac:dyDescent="0.25">
      <c r="D102" s="141"/>
    </row>
    <row r="103" spans="4:4" x14ac:dyDescent="0.25">
      <c r="D103" s="141"/>
    </row>
    <row r="104" spans="4:4" x14ac:dyDescent="0.25">
      <c r="D104" s="141"/>
    </row>
    <row r="105" spans="4:4" x14ac:dyDescent="0.25">
      <c r="D105" s="141"/>
    </row>
    <row r="106" spans="4:4" x14ac:dyDescent="0.25">
      <c r="D106" s="141"/>
    </row>
    <row r="107" spans="4:4" x14ac:dyDescent="0.25">
      <c r="D107" s="141"/>
    </row>
    <row r="108" spans="4:4" x14ac:dyDescent="0.25">
      <c r="D108" s="141"/>
    </row>
    <row r="109" spans="4:4" x14ac:dyDescent="0.25">
      <c r="D109" s="141"/>
    </row>
    <row r="110" spans="4:4" x14ac:dyDescent="0.25">
      <c r="D110" s="141"/>
    </row>
    <row r="111" spans="4:4" x14ac:dyDescent="0.25">
      <c r="D111" s="141"/>
    </row>
    <row r="112" spans="4:4" x14ac:dyDescent="0.25">
      <c r="D112" s="141"/>
    </row>
    <row r="113" spans="4:4" x14ac:dyDescent="0.25">
      <c r="D113" s="141"/>
    </row>
    <row r="114" spans="4:4" x14ac:dyDescent="0.25">
      <c r="D114" s="141"/>
    </row>
    <row r="115" spans="4:4" x14ac:dyDescent="0.25">
      <c r="D115" s="141"/>
    </row>
    <row r="116" spans="4:4" x14ac:dyDescent="0.25">
      <c r="D116" s="141"/>
    </row>
    <row r="117" spans="4:4" x14ac:dyDescent="0.25">
      <c r="D117" s="141"/>
    </row>
    <row r="118" spans="4:4" x14ac:dyDescent="0.25">
      <c r="D118" s="141"/>
    </row>
    <row r="119" spans="4:4" x14ac:dyDescent="0.25">
      <c r="D119" s="141"/>
    </row>
    <row r="120" spans="4:4" x14ac:dyDescent="0.25">
      <c r="D120" s="141"/>
    </row>
    <row r="121" spans="4:4" x14ac:dyDescent="0.25">
      <c r="D121" s="141"/>
    </row>
    <row r="122" spans="4:4" x14ac:dyDescent="0.25">
      <c r="D122" s="141"/>
    </row>
    <row r="123" spans="4:4" x14ac:dyDescent="0.25">
      <c r="D123" s="141"/>
    </row>
    <row r="124" spans="4:4" x14ac:dyDescent="0.25">
      <c r="D124" s="141"/>
    </row>
    <row r="125" spans="4:4" x14ac:dyDescent="0.25">
      <c r="D125" s="141"/>
    </row>
    <row r="126" spans="4:4" x14ac:dyDescent="0.25">
      <c r="D126" s="141"/>
    </row>
    <row r="127" spans="4:4" x14ac:dyDescent="0.25">
      <c r="D127" s="141"/>
    </row>
    <row r="128" spans="4:4" x14ac:dyDescent="0.25">
      <c r="D128" s="141"/>
    </row>
    <row r="129" spans="4:4" x14ac:dyDescent="0.25">
      <c r="D129" s="141"/>
    </row>
    <row r="130" spans="4:4" x14ac:dyDescent="0.25">
      <c r="D130" s="141"/>
    </row>
    <row r="131" spans="4:4" x14ac:dyDescent="0.25">
      <c r="D131" s="141"/>
    </row>
    <row r="132" spans="4:4" x14ac:dyDescent="0.25">
      <c r="D132" s="141"/>
    </row>
    <row r="133" spans="4:4" x14ac:dyDescent="0.25">
      <c r="D133" s="141"/>
    </row>
    <row r="134" spans="4:4" x14ac:dyDescent="0.25">
      <c r="D134" s="141"/>
    </row>
    <row r="135" spans="4:4" x14ac:dyDescent="0.25">
      <c r="D135" s="141"/>
    </row>
    <row r="136" spans="4:4" x14ac:dyDescent="0.25">
      <c r="D136" s="141"/>
    </row>
    <row r="137" spans="4:4" x14ac:dyDescent="0.25">
      <c r="D137" s="141"/>
    </row>
    <row r="138" spans="4:4" x14ac:dyDescent="0.25">
      <c r="D138" s="141"/>
    </row>
    <row r="139" spans="4:4" x14ac:dyDescent="0.25">
      <c r="D139" s="141"/>
    </row>
    <row r="140" spans="4:4" x14ac:dyDescent="0.25">
      <c r="D140" s="141"/>
    </row>
    <row r="141" spans="4:4" x14ac:dyDescent="0.25">
      <c r="D141" s="141"/>
    </row>
    <row r="142" spans="4:4" x14ac:dyDescent="0.25">
      <c r="D142" s="141"/>
    </row>
    <row r="143" spans="4:4" x14ac:dyDescent="0.25">
      <c r="D143" s="141"/>
    </row>
    <row r="144" spans="4:4" x14ac:dyDescent="0.25">
      <c r="D144" s="141"/>
    </row>
    <row r="145" spans="4:4" x14ac:dyDescent="0.25">
      <c r="D145" s="141"/>
    </row>
    <row r="146" spans="4:4" x14ac:dyDescent="0.25">
      <c r="D146" s="141"/>
    </row>
    <row r="147" spans="4:4" x14ac:dyDescent="0.25">
      <c r="D147" s="141"/>
    </row>
    <row r="148" spans="4:4" x14ac:dyDescent="0.25">
      <c r="D148" s="141"/>
    </row>
    <row r="149" spans="4:4" x14ac:dyDescent="0.25">
      <c r="D149" s="141"/>
    </row>
    <row r="150" spans="4:4" x14ac:dyDescent="0.25">
      <c r="D150" s="141"/>
    </row>
    <row r="151" spans="4:4" x14ac:dyDescent="0.25">
      <c r="D151" s="141"/>
    </row>
    <row r="152" spans="4:4" x14ac:dyDescent="0.25">
      <c r="D152" s="141"/>
    </row>
    <row r="153" spans="4:4" x14ac:dyDescent="0.25">
      <c r="D153" s="141"/>
    </row>
    <row r="154" spans="4:4" x14ac:dyDescent="0.25">
      <c r="D154" s="141"/>
    </row>
    <row r="155" spans="4:4" x14ac:dyDescent="0.25">
      <c r="D155" s="141"/>
    </row>
    <row r="156" spans="4:4" x14ac:dyDescent="0.25">
      <c r="D156" s="141"/>
    </row>
    <row r="157" spans="4:4" x14ac:dyDescent="0.25">
      <c r="D157" s="141"/>
    </row>
    <row r="158" spans="4:4" x14ac:dyDescent="0.25">
      <c r="D158" s="141"/>
    </row>
    <row r="159" spans="4:4" x14ac:dyDescent="0.25">
      <c r="D159" s="141"/>
    </row>
    <row r="160" spans="4:4" x14ac:dyDescent="0.25">
      <c r="D160" s="141"/>
    </row>
    <row r="161" spans="4:4" x14ac:dyDescent="0.25">
      <c r="D161" s="141"/>
    </row>
    <row r="162" spans="4:4" x14ac:dyDescent="0.25">
      <c r="D162" s="141"/>
    </row>
    <row r="163" spans="4:4" x14ac:dyDescent="0.25">
      <c r="D163" s="141"/>
    </row>
    <row r="164" spans="4:4" x14ac:dyDescent="0.25">
      <c r="D164" s="141"/>
    </row>
    <row r="165" spans="4:4" x14ac:dyDescent="0.25">
      <c r="D165" s="141"/>
    </row>
    <row r="166" spans="4:4" x14ac:dyDescent="0.25">
      <c r="D166" s="141"/>
    </row>
    <row r="167" spans="4:4" x14ac:dyDescent="0.25">
      <c r="D167" s="141"/>
    </row>
    <row r="168" spans="4:4" x14ac:dyDescent="0.25">
      <c r="D168" s="141"/>
    </row>
    <row r="169" spans="4:4" x14ac:dyDescent="0.25">
      <c r="D169" s="141"/>
    </row>
    <row r="170" spans="4:4" x14ac:dyDescent="0.25">
      <c r="D170" s="141"/>
    </row>
    <row r="171" spans="4:4" x14ac:dyDescent="0.25">
      <c r="D171" s="141"/>
    </row>
    <row r="172" spans="4:4" x14ac:dyDescent="0.25">
      <c r="D172" s="141"/>
    </row>
    <row r="173" spans="4:4" x14ac:dyDescent="0.25">
      <c r="D173" s="141"/>
    </row>
    <row r="174" spans="4:4" x14ac:dyDescent="0.25">
      <c r="D174" s="141"/>
    </row>
    <row r="175" spans="4:4" x14ac:dyDescent="0.25">
      <c r="D175" s="141"/>
    </row>
    <row r="176" spans="4:4" x14ac:dyDescent="0.25">
      <c r="D176" s="141"/>
    </row>
    <row r="177" spans="4:4" x14ac:dyDescent="0.25">
      <c r="D177" s="141"/>
    </row>
    <row r="178" spans="4:4" x14ac:dyDescent="0.25">
      <c r="D178" s="141"/>
    </row>
    <row r="179" spans="4:4" x14ac:dyDescent="0.25">
      <c r="D179" s="141"/>
    </row>
    <row r="180" spans="4:4" x14ac:dyDescent="0.25">
      <c r="D180" s="141"/>
    </row>
    <row r="181" spans="4:4" x14ac:dyDescent="0.25">
      <c r="D181" s="141"/>
    </row>
    <row r="182" spans="4:4" x14ac:dyDescent="0.25">
      <c r="D182" s="141"/>
    </row>
    <row r="183" spans="4:4" x14ac:dyDescent="0.25">
      <c r="D183" s="141"/>
    </row>
    <row r="184" spans="4:4" x14ac:dyDescent="0.25">
      <c r="D184" s="141"/>
    </row>
    <row r="185" spans="4:4" x14ac:dyDescent="0.25">
      <c r="D185" s="141"/>
    </row>
    <row r="186" spans="4:4" x14ac:dyDescent="0.25">
      <c r="D186" s="141"/>
    </row>
    <row r="187" spans="4:4" x14ac:dyDescent="0.25">
      <c r="D187" s="141"/>
    </row>
    <row r="188" spans="4:4" x14ac:dyDescent="0.25">
      <c r="D188" s="141"/>
    </row>
    <row r="189" spans="4:4" x14ac:dyDescent="0.25">
      <c r="D189" s="141"/>
    </row>
    <row r="190" spans="4:4" x14ac:dyDescent="0.25">
      <c r="D190" s="141"/>
    </row>
    <row r="191" spans="4:4" x14ac:dyDescent="0.25">
      <c r="D191" s="141"/>
    </row>
    <row r="192" spans="4:4" x14ac:dyDescent="0.25">
      <c r="D192" s="141"/>
    </row>
    <row r="193" spans="4:4" x14ac:dyDescent="0.25">
      <c r="D193" s="141"/>
    </row>
    <row r="194" spans="4:4" x14ac:dyDescent="0.25">
      <c r="D194" s="141"/>
    </row>
    <row r="195" spans="4:4" x14ac:dyDescent="0.25">
      <c r="D195" s="141"/>
    </row>
    <row r="196" spans="4:4" x14ac:dyDescent="0.25">
      <c r="D196" s="141"/>
    </row>
    <row r="197" spans="4:4" x14ac:dyDescent="0.25">
      <c r="D197" s="141"/>
    </row>
    <row r="198" spans="4:4" x14ac:dyDescent="0.25">
      <c r="D198" s="141"/>
    </row>
    <row r="199" spans="4:4" x14ac:dyDescent="0.25">
      <c r="D199" s="141"/>
    </row>
    <row r="200" spans="4:4" x14ac:dyDescent="0.25">
      <c r="D200" s="141"/>
    </row>
    <row r="201" spans="4:4" x14ac:dyDescent="0.25">
      <c r="D201" s="141"/>
    </row>
    <row r="202" spans="4:4" x14ac:dyDescent="0.25">
      <c r="D202" s="141"/>
    </row>
    <row r="203" spans="4:4" x14ac:dyDescent="0.25">
      <c r="D203" s="141"/>
    </row>
    <row r="204" spans="4:4" x14ac:dyDescent="0.25">
      <c r="D204" s="141"/>
    </row>
    <row r="205" spans="4:4" x14ac:dyDescent="0.25">
      <c r="D205" s="141"/>
    </row>
    <row r="206" spans="4:4" x14ac:dyDescent="0.25">
      <c r="D206" s="141"/>
    </row>
    <row r="207" spans="4:4" x14ac:dyDescent="0.25">
      <c r="D207" s="141"/>
    </row>
    <row r="208" spans="4:4" x14ac:dyDescent="0.25">
      <c r="D208" s="141"/>
    </row>
    <row r="209" spans="4:4" x14ac:dyDescent="0.25">
      <c r="D209" s="141"/>
    </row>
    <row r="210" spans="4:4" x14ac:dyDescent="0.25">
      <c r="D210" s="141"/>
    </row>
    <row r="211" spans="4:4" x14ac:dyDescent="0.25">
      <c r="D211" s="141"/>
    </row>
    <row r="212" spans="4:4" x14ac:dyDescent="0.25">
      <c r="D212" s="141"/>
    </row>
    <row r="213" spans="4:4" x14ac:dyDescent="0.25">
      <c r="D213" s="141"/>
    </row>
    <row r="214" spans="4:4" x14ac:dyDescent="0.25">
      <c r="D214" s="141"/>
    </row>
    <row r="215" spans="4:4" x14ac:dyDescent="0.25">
      <c r="D215" s="141"/>
    </row>
    <row r="216" spans="4:4" x14ac:dyDescent="0.25">
      <c r="D216" s="141"/>
    </row>
    <row r="217" spans="4:4" x14ac:dyDescent="0.25">
      <c r="D217" s="141"/>
    </row>
    <row r="218" spans="4:4" x14ac:dyDescent="0.25">
      <c r="D218" s="141"/>
    </row>
    <row r="219" spans="4:4" x14ac:dyDescent="0.25">
      <c r="D219" s="141"/>
    </row>
    <row r="220" spans="4:4" x14ac:dyDescent="0.25">
      <c r="D220" s="141"/>
    </row>
    <row r="221" spans="4:4" x14ac:dyDescent="0.25">
      <c r="D221" s="141"/>
    </row>
    <row r="222" spans="4:4" x14ac:dyDescent="0.25">
      <c r="D222" s="141"/>
    </row>
    <row r="223" spans="4:4" x14ac:dyDescent="0.25">
      <c r="D223" s="141"/>
    </row>
    <row r="224" spans="4:4" x14ac:dyDescent="0.25">
      <c r="D224" s="141"/>
    </row>
    <row r="225" spans="4:4" x14ac:dyDescent="0.25">
      <c r="D225" s="141"/>
    </row>
    <row r="226" spans="4:4" x14ac:dyDescent="0.25">
      <c r="D226" s="141"/>
    </row>
    <row r="227" spans="4:4" x14ac:dyDescent="0.25">
      <c r="D227" s="141"/>
    </row>
    <row r="228" spans="4:4" x14ac:dyDescent="0.25">
      <c r="D228" s="141"/>
    </row>
    <row r="229" spans="4:4" x14ac:dyDescent="0.25">
      <c r="D229" s="141"/>
    </row>
    <row r="230" spans="4:4" x14ac:dyDescent="0.25">
      <c r="D230" s="141"/>
    </row>
    <row r="231" spans="4:4" x14ac:dyDescent="0.25">
      <c r="D231" s="141"/>
    </row>
    <row r="232" spans="4:4" x14ac:dyDescent="0.25">
      <c r="D232" s="141"/>
    </row>
    <row r="233" spans="4:4" x14ac:dyDescent="0.25">
      <c r="D233" s="141"/>
    </row>
    <row r="234" spans="4:4" x14ac:dyDescent="0.25">
      <c r="D234" s="141"/>
    </row>
    <row r="235" spans="4:4" x14ac:dyDescent="0.25">
      <c r="D235" s="141"/>
    </row>
    <row r="236" spans="4:4" x14ac:dyDescent="0.25">
      <c r="D236" s="141"/>
    </row>
    <row r="237" spans="4:4" x14ac:dyDescent="0.25">
      <c r="D237" s="141"/>
    </row>
    <row r="238" spans="4:4" x14ac:dyDescent="0.25">
      <c r="D238" s="141"/>
    </row>
    <row r="239" spans="4:4" x14ac:dyDescent="0.25">
      <c r="D239" s="141"/>
    </row>
    <row r="240" spans="4:4" x14ac:dyDescent="0.25">
      <c r="D240" s="141"/>
    </row>
    <row r="241" spans="4:4" x14ac:dyDescent="0.25">
      <c r="D241" s="141"/>
    </row>
    <row r="242" spans="4:4" x14ac:dyDescent="0.25">
      <c r="D242" s="141"/>
    </row>
    <row r="243" spans="4:4" x14ac:dyDescent="0.25">
      <c r="D243" s="141"/>
    </row>
    <row r="244" spans="4:4" x14ac:dyDescent="0.25">
      <c r="D244" s="141"/>
    </row>
    <row r="245" spans="4:4" x14ac:dyDescent="0.25">
      <c r="D245" s="141"/>
    </row>
    <row r="246" spans="4:4" x14ac:dyDescent="0.25">
      <c r="D246" s="141"/>
    </row>
    <row r="247" spans="4:4" x14ac:dyDescent="0.25">
      <c r="D247" s="141"/>
    </row>
    <row r="248" spans="4:4" x14ac:dyDescent="0.25">
      <c r="D248" s="141"/>
    </row>
    <row r="249" spans="4:4" x14ac:dyDescent="0.25">
      <c r="D249" s="141"/>
    </row>
    <row r="250" spans="4:4" x14ac:dyDescent="0.25">
      <c r="D250" s="141"/>
    </row>
    <row r="251" spans="4:4" x14ac:dyDescent="0.25">
      <c r="D251" s="141"/>
    </row>
    <row r="252" spans="4:4" x14ac:dyDescent="0.25">
      <c r="D252" s="141"/>
    </row>
    <row r="253" spans="4:4" x14ac:dyDescent="0.25">
      <c r="D253" s="141"/>
    </row>
    <row r="254" spans="4:4" x14ac:dyDescent="0.25">
      <c r="D254" s="141"/>
    </row>
    <row r="255" spans="4:4" x14ac:dyDescent="0.25">
      <c r="D255" s="141"/>
    </row>
    <row r="256" spans="4:4" x14ac:dyDescent="0.25">
      <c r="D256" s="141"/>
    </row>
    <row r="257" spans="4:4" x14ac:dyDescent="0.25">
      <c r="D257" s="141"/>
    </row>
    <row r="258" spans="4:4" x14ac:dyDescent="0.25">
      <c r="D258" s="141"/>
    </row>
    <row r="259" spans="4:4" x14ac:dyDescent="0.25">
      <c r="D259" s="141"/>
    </row>
    <row r="260" spans="4:4" x14ac:dyDescent="0.25">
      <c r="D260" s="141"/>
    </row>
    <row r="261" spans="4:4" x14ac:dyDescent="0.25">
      <c r="D261" s="141"/>
    </row>
    <row r="262" spans="4:4" x14ac:dyDescent="0.25">
      <c r="D262" s="141"/>
    </row>
    <row r="263" spans="4:4" x14ac:dyDescent="0.25">
      <c r="D263" s="141"/>
    </row>
    <row r="264" spans="4:4" x14ac:dyDescent="0.25">
      <c r="D264" s="141"/>
    </row>
    <row r="265" spans="4:4" x14ac:dyDescent="0.25">
      <c r="D265" s="141"/>
    </row>
    <row r="266" spans="4:4" x14ac:dyDescent="0.25">
      <c r="D266" s="141"/>
    </row>
    <row r="267" spans="4:4" x14ac:dyDescent="0.25">
      <c r="D267" s="141"/>
    </row>
    <row r="268" spans="4:4" x14ac:dyDescent="0.25">
      <c r="D268" s="141"/>
    </row>
    <row r="269" spans="4:4" x14ac:dyDescent="0.25">
      <c r="D269" s="141"/>
    </row>
    <row r="270" spans="4:4" x14ac:dyDescent="0.25">
      <c r="D270" s="141"/>
    </row>
    <row r="271" spans="4:4" x14ac:dyDescent="0.25">
      <c r="D271" s="141"/>
    </row>
    <row r="272" spans="4:4" x14ac:dyDescent="0.25">
      <c r="D272" s="141"/>
    </row>
    <row r="273" spans="4:4" x14ac:dyDescent="0.25">
      <c r="D273" s="141"/>
    </row>
    <row r="274" spans="4:4" x14ac:dyDescent="0.25">
      <c r="D274" s="141"/>
    </row>
    <row r="275" spans="4:4" x14ac:dyDescent="0.25">
      <c r="D275" s="141"/>
    </row>
    <row r="276" spans="4:4" x14ac:dyDescent="0.25">
      <c r="D276" s="141"/>
    </row>
    <row r="277" spans="4:4" x14ac:dyDescent="0.25">
      <c r="D277" s="141"/>
    </row>
    <row r="278" spans="4:4" x14ac:dyDescent="0.25">
      <c r="D278" s="141"/>
    </row>
    <row r="279" spans="4:4" x14ac:dyDescent="0.25">
      <c r="D279" s="141"/>
    </row>
    <row r="280" spans="4:4" x14ac:dyDescent="0.25">
      <c r="D280" s="141"/>
    </row>
    <row r="281" spans="4:4" x14ac:dyDescent="0.25">
      <c r="D281" s="141"/>
    </row>
    <row r="282" spans="4:4" x14ac:dyDescent="0.25">
      <c r="D282" s="141"/>
    </row>
    <row r="283" spans="4:4" x14ac:dyDescent="0.25">
      <c r="D283" s="141"/>
    </row>
    <row r="284" spans="4:4" x14ac:dyDescent="0.25">
      <c r="D284" s="141"/>
    </row>
    <row r="285" spans="4:4" x14ac:dyDescent="0.25">
      <c r="D285" s="141"/>
    </row>
    <row r="286" spans="4:4" x14ac:dyDescent="0.25">
      <c r="D286" s="141"/>
    </row>
    <row r="287" spans="4:4" x14ac:dyDescent="0.25">
      <c r="D287" s="141"/>
    </row>
    <row r="288" spans="4:4" x14ac:dyDescent="0.25">
      <c r="D288" s="141"/>
    </row>
    <row r="289" spans="4:4" x14ac:dyDescent="0.25">
      <c r="D289" s="141"/>
    </row>
    <row r="290" spans="4:4" x14ac:dyDescent="0.25">
      <c r="D290" s="141"/>
    </row>
    <row r="291" spans="4:4" x14ac:dyDescent="0.25">
      <c r="D291" s="141"/>
    </row>
    <row r="292" spans="4:4" x14ac:dyDescent="0.25">
      <c r="D292" s="141"/>
    </row>
    <row r="293" spans="4:4" x14ac:dyDescent="0.25">
      <c r="D293" s="141"/>
    </row>
    <row r="294" spans="4:4" x14ac:dyDescent="0.25">
      <c r="D294" s="141"/>
    </row>
    <row r="295" spans="4:4" x14ac:dyDescent="0.25">
      <c r="D295" s="141"/>
    </row>
    <row r="296" spans="4:4" x14ac:dyDescent="0.25">
      <c r="D296" s="141"/>
    </row>
    <row r="297" spans="4:4" x14ac:dyDescent="0.25">
      <c r="D297" s="141"/>
    </row>
    <row r="298" spans="4:4" x14ac:dyDescent="0.25">
      <c r="D298" s="141"/>
    </row>
    <row r="299" spans="4:4" x14ac:dyDescent="0.25">
      <c r="D299" s="141"/>
    </row>
    <row r="300" spans="4:4" x14ac:dyDescent="0.25">
      <c r="D300" s="141"/>
    </row>
    <row r="301" spans="4:4" x14ac:dyDescent="0.25">
      <c r="D301" s="141"/>
    </row>
    <row r="302" spans="4:4" x14ac:dyDescent="0.25">
      <c r="D302" s="141"/>
    </row>
    <row r="303" spans="4:4" x14ac:dyDescent="0.25">
      <c r="D303" s="141"/>
    </row>
    <row r="304" spans="4:4" x14ac:dyDescent="0.25">
      <c r="D304" s="141"/>
    </row>
    <row r="305" spans="4:4" x14ac:dyDescent="0.25">
      <c r="D305" s="141"/>
    </row>
    <row r="306" spans="4:4" x14ac:dyDescent="0.25">
      <c r="D306" s="141"/>
    </row>
    <row r="307" spans="4:4" x14ac:dyDescent="0.25">
      <c r="D307" s="141"/>
    </row>
    <row r="308" spans="4:4" x14ac:dyDescent="0.25">
      <c r="D308" s="141"/>
    </row>
    <row r="309" spans="4:4" x14ac:dyDescent="0.25">
      <c r="D309" s="141"/>
    </row>
    <row r="310" spans="4:4" x14ac:dyDescent="0.25">
      <c r="D310" s="141"/>
    </row>
    <row r="311" spans="4:4" x14ac:dyDescent="0.25">
      <c r="D311" s="141"/>
    </row>
    <row r="312" spans="4:4" x14ac:dyDescent="0.25">
      <c r="D312" s="141"/>
    </row>
    <row r="313" spans="4:4" x14ac:dyDescent="0.25">
      <c r="D313" s="141"/>
    </row>
    <row r="314" spans="4:4" x14ac:dyDescent="0.25">
      <c r="D314" s="141"/>
    </row>
    <row r="315" spans="4:4" x14ac:dyDescent="0.25">
      <c r="D315" s="141"/>
    </row>
    <row r="316" spans="4:4" x14ac:dyDescent="0.25">
      <c r="D316" s="141"/>
    </row>
    <row r="317" spans="4:4" x14ac:dyDescent="0.25">
      <c r="D317" s="141"/>
    </row>
    <row r="318" spans="4:4" x14ac:dyDescent="0.25">
      <c r="D318" s="141"/>
    </row>
    <row r="319" spans="4:4" x14ac:dyDescent="0.25">
      <c r="D319" s="141"/>
    </row>
    <row r="320" spans="4:4" x14ac:dyDescent="0.25">
      <c r="D320" s="141"/>
    </row>
    <row r="321" spans="4:4" x14ac:dyDescent="0.25">
      <c r="D321" s="141"/>
    </row>
    <row r="322" spans="4:4" x14ac:dyDescent="0.25">
      <c r="D322" s="141"/>
    </row>
    <row r="323" spans="4:4" x14ac:dyDescent="0.25">
      <c r="D323" s="141"/>
    </row>
    <row r="324" spans="4:4" x14ac:dyDescent="0.25">
      <c r="D324" s="141"/>
    </row>
    <row r="325" spans="4:4" x14ac:dyDescent="0.25">
      <c r="D325" s="141"/>
    </row>
    <row r="326" spans="4:4" x14ac:dyDescent="0.25">
      <c r="D326" s="141"/>
    </row>
    <row r="327" spans="4:4" x14ac:dyDescent="0.25">
      <c r="D327" s="141"/>
    </row>
    <row r="328" spans="4:4" x14ac:dyDescent="0.25">
      <c r="D328" s="141"/>
    </row>
    <row r="329" spans="4:4" x14ac:dyDescent="0.25">
      <c r="D329" s="141"/>
    </row>
    <row r="330" spans="4:4" x14ac:dyDescent="0.25">
      <c r="D330" s="141"/>
    </row>
    <row r="331" spans="4:4" x14ac:dyDescent="0.25">
      <c r="D331" s="141"/>
    </row>
    <row r="332" spans="4:4" x14ac:dyDescent="0.25">
      <c r="D332" s="141"/>
    </row>
    <row r="333" spans="4:4" x14ac:dyDescent="0.25">
      <c r="D333" s="141"/>
    </row>
    <row r="334" spans="4:4" x14ac:dyDescent="0.25">
      <c r="D334" s="141"/>
    </row>
    <row r="335" spans="4:4" x14ac:dyDescent="0.25">
      <c r="D335" s="141"/>
    </row>
    <row r="336" spans="4:4" x14ac:dyDescent="0.25">
      <c r="D336" s="141"/>
    </row>
    <row r="337" spans="4:4" x14ac:dyDescent="0.25">
      <c r="D337" s="141"/>
    </row>
    <row r="338" spans="4:4" x14ac:dyDescent="0.25">
      <c r="D338" s="141"/>
    </row>
    <row r="339" spans="4:4" x14ac:dyDescent="0.25">
      <c r="D339" s="141"/>
    </row>
    <row r="340" spans="4:4" x14ac:dyDescent="0.25">
      <c r="D340" s="141"/>
    </row>
    <row r="341" spans="4:4" x14ac:dyDescent="0.25">
      <c r="D341" s="141"/>
    </row>
    <row r="342" spans="4:4" x14ac:dyDescent="0.25">
      <c r="D342" s="141"/>
    </row>
    <row r="343" spans="4:4" x14ac:dyDescent="0.25">
      <c r="D343" s="141"/>
    </row>
    <row r="344" spans="4:4" x14ac:dyDescent="0.25">
      <c r="D344" s="141"/>
    </row>
    <row r="345" spans="4:4" x14ac:dyDescent="0.25">
      <c r="D345" s="141"/>
    </row>
    <row r="346" spans="4:4" x14ac:dyDescent="0.25">
      <c r="D346" s="141"/>
    </row>
    <row r="347" spans="4:4" x14ac:dyDescent="0.25">
      <c r="D347" s="141"/>
    </row>
    <row r="348" spans="4:4" x14ac:dyDescent="0.25">
      <c r="D348" s="141"/>
    </row>
    <row r="349" spans="4:4" x14ac:dyDescent="0.25">
      <c r="D349" s="141"/>
    </row>
    <row r="350" spans="4:4" x14ac:dyDescent="0.25">
      <c r="D350" s="141"/>
    </row>
    <row r="351" spans="4:4" x14ac:dyDescent="0.25">
      <c r="D351" s="141"/>
    </row>
    <row r="352" spans="4:4" x14ac:dyDescent="0.25">
      <c r="D352" s="141"/>
    </row>
    <row r="353" spans="4:4" x14ac:dyDescent="0.25">
      <c r="D353" s="141"/>
    </row>
    <row r="354" spans="4:4" x14ac:dyDescent="0.25">
      <c r="D354" s="141"/>
    </row>
    <row r="355" spans="4:4" x14ac:dyDescent="0.25">
      <c r="D355" s="141"/>
    </row>
    <row r="356" spans="4:4" x14ac:dyDescent="0.25">
      <c r="D356" s="141"/>
    </row>
    <row r="357" spans="4:4" x14ac:dyDescent="0.25">
      <c r="D357" s="141"/>
    </row>
    <row r="358" spans="4:4" x14ac:dyDescent="0.25">
      <c r="D358" s="141"/>
    </row>
    <row r="359" spans="4:4" x14ac:dyDescent="0.25">
      <c r="D359" s="141"/>
    </row>
    <row r="360" spans="4:4" x14ac:dyDescent="0.25">
      <c r="D360" s="141"/>
    </row>
    <row r="361" spans="4:4" x14ac:dyDescent="0.25">
      <c r="D361" s="141"/>
    </row>
    <row r="362" spans="4:4" x14ac:dyDescent="0.25">
      <c r="D362" s="141"/>
    </row>
    <row r="363" spans="4:4" x14ac:dyDescent="0.25">
      <c r="D363" s="141"/>
    </row>
    <row r="364" spans="4:4" x14ac:dyDescent="0.25">
      <c r="D364" s="141"/>
    </row>
    <row r="365" spans="4:4" x14ac:dyDescent="0.25">
      <c r="D365" s="141"/>
    </row>
    <row r="366" spans="4:4" x14ac:dyDescent="0.25">
      <c r="D366" s="141"/>
    </row>
    <row r="367" spans="4:4" x14ac:dyDescent="0.25">
      <c r="D367" s="141"/>
    </row>
    <row r="368" spans="4:4" x14ac:dyDescent="0.25">
      <c r="D368" s="141"/>
    </row>
    <row r="369" spans="4:4" x14ac:dyDescent="0.25">
      <c r="D369" s="141"/>
    </row>
    <row r="370" spans="4:4" x14ac:dyDescent="0.25">
      <c r="D370" s="141"/>
    </row>
    <row r="371" spans="4:4" x14ac:dyDescent="0.25">
      <c r="D371" s="141"/>
    </row>
    <row r="372" spans="4:4" x14ac:dyDescent="0.25">
      <c r="D372" s="141"/>
    </row>
    <row r="373" spans="4:4" x14ac:dyDescent="0.25">
      <c r="D373" s="141"/>
    </row>
    <row r="374" spans="4:4" x14ac:dyDescent="0.25">
      <c r="D374" s="141"/>
    </row>
    <row r="375" spans="4:4" x14ac:dyDescent="0.25">
      <c r="D375" s="141"/>
    </row>
    <row r="376" spans="4:4" x14ac:dyDescent="0.25">
      <c r="D376" s="141"/>
    </row>
    <row r="377" spans="4:4" x14ac:dyDescent="0.25">
      <c r="D377" s="141"/>
    </row>
    <row r="378" spans="4:4" x14ac:dyDescent="0.25">
      <c r="D378" s="141"/>
    </row>
    <row r="379" spans="4:4" x14ac:dyDescent="0.25">
      <c r="D379" s="141"/>
    </row>
    <row r="380" spans="4:4" x14ac:dyDescent="0.25">
      <c r="D380" s="141"/>
    </row>
    <row r="381" spans="4:4" x14ac:dyDescent="0.25">
      <c r="D381" s="141"/>
    </row>
    <row r="382" spans="4:4" x14ac:dyDescent="0.25">
      <c r="D382" s="141"/>
    </row>
    <row r="383" spans="4:4" x14ac:dyDescent="0.25">
      <c r="D383" s="141"/>
    </row>
    <row r="384" spans="4:4" x14ac:dyDescent="0.25">
      <c r="D384" s="141"/>
    </row>
    <row r="385" spans="4:4" x14ac:dyDescent="0.25">
      <c r="D385" s="141"/>
    </row>
    <row r="386" spans="4:4" x14ac:dyDescent="0.25">
      <c r="D386" s="141"/>
    </row>
    <row r="387" spans="4:4" x14ac:dyDescent="0.25">
      <c r="D387" s="141"/>
    </row>
    <row r="388" spans="4:4" x14ac:dyDescent="0.25">
      <c r="D388" s="141"/>
    </row>
    <row r="389" spans="4:4" x14ac:dyDescent="0.25">
      <c r="D389" s="141"/>
    </row>
    <row r="390" spans="4:4" x14ac:dyDescent="0.25">
      <c r="D390" s="141"/>
    </row>
    <row r="391" spans="4:4" x14ac:dyDescent="0.25">
      <c r="D391" s="141"/>
    </row>
    <row r="392" spans="4:4" x14ac:dyDescent="0.25">
      <c r="D392" s="141"/>
    </row>
    <row r="393" spans="4:4" x14ac:dyDescent="0.25">
      <c r="D393" s="141"/>
    </row>
    <row r="394" spans="4:4" x14ac:dyDescent="0.25">
      <c r="D394" s="141"/>
    </row>
    <row r="395" spans="4:4" x14ac:dyDescent="0.25">
      <c r="D395" s="141"/>
    </row>
    <row r="396" spans="4:4" x14ac:dyDescent="0.25">
      <c r="D396" s="141"/>
    </row>
    <row r="397" spans="4:4" x14ac:dyDescent="0.25">
      <c r="D397" s="141"/>
    </row>
    <row r="398" spans="4:4" x14ac:dyDescent="0.25">
      <c r="D398" s="141"/>
    </row>
    <row r="399" spans="4:4" x14ac:dyDescent="0.25">
      <c r="D399" s="141"/>
    </row>
    <row r="400" spans="4:4" x14ac:dyDescent="0.25">
      <c r="D400" s="141"/>
    </row>
    <row r="401" spans="4:4" x14ac:dyDescent="0.25">
      <c r="D401" s="141"/>
    </row>
    <row r="402" spans="4:4" x14ac:dyDescent="0.25">
      <c r="D402" s="141"/>
    </row>
    <row r="403" spans="4:4" x14ac:dyDescent="0.25">
      <c r="D403" s="141"/>
    </row>
    <row r="404" spans="4:4" x14ac:dyDescent="0.25">
      <c r="D404" s="141"/>
    </row>
    <row r="405" spans="4:4" x14ac:dyDescent="0.25">
      <c r="D405" s="141"/>
    </row>
    <row r="406" spans="4:4" x14ac:dyDescent="0.25">
      <c r="D406" s="141"/>
    </row>
    <row r="407" spans="4:4" x14ac:dyDescent="0.25">
      <c r="D407" s="141"/>
    </row>
    <row r="408" spans="4:4" x14ac:dyDescent="0.25">
      <c r="D408" s="141"/>
    </row>
    <row r="409" spans="4:4" x14ac:dyDescent="0.25">
      <c r="D409" s="141"/>
    </row>
    <row r="410" spans="4:4" x14ac:dyDescent="0.25">
      <c r="D410" s="141"/>
    </row>
    <row r="411" spans="4:4" x14ac:dyDescent="0.25">
      <c r="D411" s="141"/>
    </row>
    <row r="412" spans="4:4" x14ac:dyDescent="0.25">
      <c r="D412" s="141"/>
    </row>
    <row r="413" spans="4:4" x14ac:dyDescent="0.25">
      <c r="D413" s="141"/>
    </row>
    <row r="414" spans="4:4" x14ac:dyDescent="0.25">
      <c r="D414" s="141"/>
    </row>
    <row r="415" spans="4:4" x14ac:dyDescent="0.25">
      <c r="D415" s="141"/>
    </row>
    <row r="416" spans="4:4" x14ac:dyDescent="0.25">
      <c r="D416" s="141"/>
    </row>
    <row r="417" spans="4:4" x14ac:dyDescent="0.25">
      <c r="D417" s="141"/>
    </row>
    <row r="418" spans="4:4" x14ac:dyDescent="0.25">
      <c r="D418" s="141"/>
    </row>
    <row r="419" spans="4:4" x14ac:dyDescent="0.25">
      <c r="D419" s="141"/>
    </row>
    <row r="420" spans="4:4" x14ac:dyDescent="0.25">
      <c r="D420" s="141"/>
    </row>
    <row r="421" spans="4:4" x14ac:dyDescent="0.25">
      <c r="D421" s="141"/>
    </row>
    <row r="422" spans="4:4" x14ac:dyDescent="0.25">
      <c r="D422" s="141"/>
    </row>
    <row r="423" spans="4:4" x14ac:dyDescent="0.25">
      <c r="D423" s="141"/>
    </row>
    <row r="424" spans="4:4" x14ac:dyDescent="0.25">
      <c r="D424" s="141"/>
    </row>
    <row r="425" spans="4:4" x14ac:dyDescent="0.25">
      <c r="D425" s="141"/>
    </row>
    <row r="426" spans="4:4" x14ac:dyDescent="0.25">
      <c r="D426" s="141"/>
    </row>
    <row r="427" spans="4:4" x14ac:dyDescent="0.25">
      <c r="D427" s="141"/>
    </row>
    <row r="428" spans="4:4" x14ac:dyDescent="0.25">
      <c r="D428" s="141"/>
    </row>
    <row r="429" spans="4:4" x14ac:dyDescent="0.25">
      <c r="D429" s="141"/>
    </row>
    <row r="430" spans="4:4" x14ac:dyDescent="0.25">
      <c r="D430" s="141"/>
    </row>
    <row r="431" spans="4:4" x14ac:dyDescent="0.25">
      <c r="D431" s="141"/>
    </row>
    <row r="432" spans="4:4" x14ac:dyDescent="0.25">
      <c r="D432" s="141"/>
    </row>
    <row r="433" spans="4:4" x14ac:dyDescent="0.25">
      <c r="D433" s="141"/>
    </row>
    <row r="434" spans="4:4" x14ac:dyDescent="0.25">
      <c r="D434" s="141"/>
    </row>
    <row r="435" spans="4:4" x14ac:dyDescent="0.25">
      <c r="D435" s="141"/>
    </row>
    <row r="436" spans="4:4" x14ac:dyDescent="0.25">
      <c r="D436" s="141"/>
    </row>
    <row r="437" spans="4:4" x14ac:dyDescent="0.25">
      <c r="D437" s="141"/>
    </row>
    <row r="438" spans="4:4" x14ac:dyDescent="0.25">
      <c r="D438" s="141"/>
    </row>
    <row r="439" spans="4:4" x14ac:dyDescent="0.25">
      <c r="D439" s="141"/>
    </row>
    <row r="440" spans="4:4" x14ac:dyDescent="0.25">
      <c r="D440" s="141"/>
    </row>
    <row r="441" spans="4:4" x14ac:dyDescent="0.25">
      <c r="D441" s="141"/>
    </row>
    <row r="442" spans="4:4" x14ac:dyDescent="0.25">
      <c r="D442" s="141"/>
    </row>
    <row r="443" spans="4:4" x14ac:dyDescent="0.25">
      <c r="D443" s="141"/>
    </row>
    <row r="444" spans="4:4" x14ac:dyDescent="0.25">
      <c r="D444" s="141"/>
    </row>
    <row r="445" spans="4:4" x14ac:dyDescent="0.25">
      <c r="D445" s="141"/>
    </row>
    <row r="446" spans="4:4" x14ac:dyDescent="0.25">
      <c r="D446" s="141"/>
    </row>
    <row r="447" spans="4:4" x14ac:dyDescent="0.25">
      <c r="D447" s="141"/>
    </row>
    <row r="448" spans="4:4" x14ac:dyDescent="0.25">
      <c r="D448" s="141"/>
    </row>
    <row r="449" spans="4:4" x14ac:dyDescent="0.25">
      <c r="D449" s="141"/>
    </row>
    <row r="450" spans="4:4" x14ac:dyDescent="0.25">
      <c r="D450" s="141"/>
    </row>
    <row r="451" spans="4:4" x14ac:dyDescent="0.25">
      <c r="D451" s="141"/>
    </row>
    <row r="452" spans="4:4" x14ac:dyDescent="0.25">
      <c r="D452" s="141"/>
    </row>
    <row r="453" spans="4:4" x14ac:dyDescent="0.25">
      <c r="D453" s="141"/>
    </row>
    <row r="454" spans="4:4" x14ac:dyDescent="0.25">
      <c r="D454" s="141"/>
    </row>
    <row r="455" spans="4:4" x14ac:dyDescent="0.25">
      <c r="D455" s="141"/>
    </row>
    <row r="456" spans="4:4" x14ac:dyDescent="0.25">
      <c r="D456" s="141"/>
    </row>
    <row r="457" spans="4:4" x14ac:dyDescent="0.25">
      <c r="D457" s="141"/>
    </row>
    <row r="458" spans="4:4" x14ac:dyDescent="0.25">
      <c r="D458" s="141"/>
    </row>
    <row r="459" spans="4:4" x14ac:dyDescent="0.25">
      <c r="D459" s="141"/>
    </row>
    <row r="460" spans="4:4" x14ac:dyDescent="0.25">
      <c r="D460" s="141"/>
    </row>
    <row r="461" spans="4:4" x14ac:dyDescent="0.25">
      <c r="D461" s="141"/>
    </row>
    <row r="462" spans="4:4" x14ac:dyDescent="0.25">
      <c r="D462" s="141"/>
    </row>
    <row r="463" spans="4:4" x14ac:dyDescent="0.25">
      <c r="D463" s="141"/>
    </row>
    <row r="464" spans="4:4" x14ac:dyDescent="0.25">
      <c r="D464" s="141"/>
    </row>
    <row r="465" spans="4:4" x14ac:dyDescent="0.25">
      <c r="D465" s="141"/>
    </row>
    <row r="466" spans="4:4" x14ac:dyDescent="0.25">
      <c r="D466" s="141"/>
    </row>
    <row r="467" spans="4:4" x14ac:dyDescent="0.25">
      <c r="D467" s="141"/>
    </row>
    <row r="468" spans="4:4" x14ac:dyDescent="0.25">
      <c r="D468" s="141"/>
    </row>
    <row r="469" spans="4:4" x14ac:dyDescent="0.25">
      <c r="D469" s="141"/>
    </row>
    <row r="470" spans="4:4" x14ac:dyDescent="0.25">
      <c r="D470" s="141"/>
    </row>
    <row r="471" spans="4:4" x14ac:dyDescent="0.25">
      <c r="D471" s="141"/>
    </row>
    <row r="472" spans="4:4" x14ac:dyDescent="0.25">
      <c r="D472" s="141"/>
    </row>
    <row r="473" spans="4:4" x14ac:dyDescent="0.25">
      <c r="D473" s="141"/>
    </row>
    <row r="474" spans="4:4" x14ac:dyDescent="0.25">
      <c r="D474" s="141"/>
    </row>
    <row r="475" spans="4:4" x14ac:dyDescent="0.25">
      <c r="D475" s="141"/>
    </row>
    <row r="476" spans="4:4" x14ac:dyDescent="0.25">
      <c r="D476" s="141"/>
    </row>
    <row r="477" spans="4:4" x14ac:dyDescent="0.25">
      <c r="D477" s="141"/>
    </row>
    <row r="478" spans="4:4" x14ac:dyDescent="0.25">
      <c r="D478" s="141"/>
    </row>
    <row r="479" spans="4:4" x14ac:dyDescent="0.25">
      <c r="D479" s="141"/>
    </row>
    <row r="480" spans="4:4" x14ac:dyDescent="0.25">
      <c r="D480" s="141"/>
    </row>
    <row r="481" spans="4:4" x14ac:dyDescent="0.25">
      <c r="D481" s="141"/>
    </row>
    <row r="482" spans="4:4" x14ac:dyDescent="0.25">
      <c r="D482" s="141"/>
    </row>
    <row r="483" spans="4:4" x14ac:dyDescent="0.25">
      <c r="D483" s="141"/>
    </row>
    <row r="484" spans="4:4" x14ac:dyDescent="0.25">
      <c r="D484" s="141"/>
    </row>
    <row r="485" spans="4:4" x14ac:dyDescent="0.25">
      <c r="D485" s="141"/>
    </row>
    <row r="486" spans="4:4" x14ac:dyDescent="0.25">
      <c r="D486" s="141"/>
    </row>
    <row r="487" spans="4:4" x14ac:dyDescent="0.25">
      <c r="D487" s="141"/>
    </row>
    <row r="488" spans="4:4" x14ac:dyDescent="0.25">
      <c r="D488" s="141"/>
    </row>
    <row r="489" spans="4:4" x14ac:dyDescent="0.25">
      <c r="D489" s="141"/>
    </row>
    <row r="490" spans="4:4" x14ac:dyDescent="0.25">
      <c r="D490" s="141"/>
    </row>
    <row r="491" spans="4:4" x14ac:dyDescent="0.25">
      <c r="D491" s="141"/>
    </row>
    <row r="492" spans="4:4" x14ac:dyDescent="0.25">
      <c r="D492" s="141"/>
    </row>
    <row r="493" spans="4:4" x14ac:dyDescent="0.25">
      <c r="D493" s="141"/>
    </row>
    <row r="494" spans="4:4" x14ac:dyDescent="0.25">
      <c r="D494" s="141"/>
    </row>
    <row r="495" spans="4:4" x14ac:dyDescent="0.25">
      <c r="D495" s="141"/>
    </row>
    <row r="496" spans="4:4" x14ac:dyDescent="0.25">
      <c r="D496" s="141"/>
    </row>
    <row r="497" spans="4:4" x14ac:dyDescent="0.25">
      <c r="D497" s="141"/>
    </row>
    <row r="498" spans="4:4" x14ac:dyDescent="0.25">
      <c r="D498" s="141"/>
    </row>
    <row r="499" spans="4:4" x14ac:dyDescent="0.25">
      <c r="D499" s="141"/>
    </row>
    <row r="500" spans="4:4" x14ac:dyDescent="0.25">
      <c r="D500" s="141"/>
    </row>
    <row r="501" spans="4:4" x14ac:dyDescent="0.25">
      <c r="D501" s="141"/>
    </row>
    <row r="502" spans="4:4" x14ac:dyDescent="0.25">
      <c r="D502" s="141"/>
    </row>
    <row r="503" spans="4:4" x14ac:dyDescent="0.25">
      <c r="D503" s="141"/>
    </row>
    <row r="504" spans="4:4" x14ac:dyDescent="0.25">
      <c r="D504" s="141"/>
    </row>
    <row r="505" spans="4:4" x14ac:dyDescent="0.25">
      <c r="D505" s="141"/>
    </row>
    <row r="506" spans="4:4" x14ac:dyDescent="0.25">
      <c r="D506" s="141"/>
    </row>
    <row r="507" spans="4:4" x14ac:dyDescent="0.25">
      <c r="D507" s="141"/>
    </row>
    <row r="508" spans="4:4" x14ac:dyDescent="0.25">
      <c r="D508" s="141"/>
    </row>
    <row r="509" spans="4:4" x14ac:dyDescent="0.25">
      <c r="D509" s="141"/>
    </row>
    <row r="510" spans="4:4" x14ac:dyDescent="0.25">
      <c r="D510" s="141"/>
    </row>
    <row r="511" spans="4:4" x14ac:dyDescent="0.25">
      <c r="D511" s="141"/>
    </row>
    <row r="512" spans="4:4" x14ac:dyDescent="0.25">
      <c r="D512" s="141"/>
    </row>
    <row r="513" spans="4:4" x14ac:dyDescent="0.25">
      <c r="D513" s="141"/>
    </row>
    <row r="514" spans="4:4" x14ac:dyDescent="0.25">
      <c r="D514" s="141"/>
    </row>
    <row r="515" spans="4:4" x14ac:dyDescent="0.25">
      <c r="D515" s="141"/>
    </row>
    <row r="516" spans="4:4" x14ac:dyDescent="0.25">
      <c r="D516" s="141"/>
    </row>
    <row r="517" spans="4:4" x14ac:dyDescent="0.25">
      <c r="D517" s="141"/>
    </row>
    <row r="518" spans="4:4" x14ac:dyDescent="0.25">
      <c r="D518" s="141"/>
    </row>
    <row r="519" spans="4:4" x14ac:dyDescent="0.25">
      <c r="D519" s="141"/>
    </row>
    <row r="520" spans="4:4" x14ac:dyDescent="0.25">
      <c r="D520" s="141"/>
    </row>
    <row r="521" spans="4:4" x14ac:dyDescent="0.25">
      <c r="D521" s="141"/>
    </row>
    <row r="522" spans="4:4" x14ac:dyDescent="0.25">
      <c r="D522" s="141"/>
    </row>
    <row r="523" spans="4:4" x14ac:dyDescent="0.25">
      <c r="D523" s="141"/>
    </row>
    <row r="524" spans="4:4" x14ac:dyDescent="0.25">
      <c r="D524" s="141"/>
    </row>
    <row r="525" spans="4:4" x14ac:dyDescent="0.25">
      <c r="D525" s="141"/>
    </row>
    <row r="526" spans="4:4" x14ac:dyDescent="0.25">
      <c r="D526" s="141"/>
    </row>
    <row r="527" spans="4:4" x14ac:dyDescent="0.25">
      <c r="D527" s="141"/>
    </row>
    <row r="528" spans="4:4" x14ac:dyDescent="0.25">
      <c r="D528" s="141"/>
    </row>
    <row r="529" spans="4:4" x14ac:dyDescent="0.25">
      <c r="D529" s="141"/>
    </row>
    <row r="530" spans="4:4" x14ac:dyDescent="0.25">
      <c r="D530" s="141"/>
    </row>
    <row r="531" spans="4:4" x14ac:dyDescent="0.25">
      <c r="D531" s="141"/>
    </row>
    <row r="532" spans="4:4" x14ac:dyDescent="0.25">
      <c r="D532" s="141"/>
    </row>
    <row r="533" spans="4:4" x14ac:dyDescent="0.25">
      <c r="D533" s="141"/>
    </row>
    <row r="534" spans="4:4" x14ac:dyDescent="0.25">
      <c r="D534" s="141"/>
    </row>
    <row r="535" spans="4:4" x14ac:dyDescent="0.25">
      <c r="D535" s="141"/>
    </row>
    <row r="536" spans="4:4" x14ac:dyDescent="0.25">
      <c r="D536" s="141"/>
    </row>
    <row r="537" spans="4:4" x14ac:dyDescent="0.25">
      <c r="D537" s="141"/>
    </row>
    <row r="538" spans="4:4" x14ac:dyDescent="0.25">
      <c r="D538" s="141"/>
    </row>
    <row r="539" spans="4:4" x14ac:dyDescent="0.25">
      <c r="D539" s="141"/>
    </row>
    <row r="540" spans="4:4" x14ac:dyDescent="0.25">
      <c r="D540" s="141"/>
    </row>
    <row r="541" spans="4:4" x14ac:dyDescent="0.25">
      <c r="D541" s="141"/>
    </row>
    <row r="542" spans="4:4" x14ac:dyDescent="0.25">
      <c r="D542" s="141"/>
    </row>
    <row r="543" spans="4:4" x14ac:dyDescent="0.25">
      <c r="D543" s="141"/>
    </row>
    <row r="544" spans="4:4" x14ac:dyDescent="0.25">
      <c r="D544" s="141"/>
    </row>
    <row r="545" spans="4:4" x14ac:dyDescent="0.25">
      <c r="D545" s="141"/>
    </row>
    <row r="546" spans="4:4" x14ac:dyDescent="0.25">
      <c r="D546" s="141"/>
    </row>
    <row r="547" spans="4:4" x14ac:dyDescent="0.25">
      <c r="D547" s="141"/>
    </row>
    <row r="548" spans="4:4" x14ac:dyDescent="0.25">
      <c r="D548" s="141"/>
    </row>
    <row r="549" spans="4:4" x14ac:dyDescent="0.25">
      <c r="D549" s="141"/>
    </row>
    <row r="550" spans="4:4" x14ac:dyDescent="0.25">
      <c r="D550" s="141"/>
    </row>
    <row r="551" spans="4:4" x14ac:dyDescent="0.25">
      <c r="D551" s="141"/>
    </row>
    <row r="552" spans="4:4" x14ac:dyDescent="0.25">
      <c r="D552" s="141"/>
    </row>
    <row r="553" spans="4:4" x14ac:dyDescent="0.25">
      <c r="D553" s="141"/>
    </row>
    <row r="554" spans="4:4" x14ac:dyDescent="0.25">
      <c r="D554" s="141"/>
    </row>
    <row r="555" spans="4:4" x14ac:dyDescent="0.25">
      <c r="D555" s="141"/>
    </row>
    <row r="556" spans="4:4" x14ac:dyDescent="0.25">
      <c r="D556" s="141"/>
    </row>
    <row r="557" spans="4:4" x14ac:dyDescent="0.25">
      <c r="D557" s="141"/>
    </row>
    <row r="558" spans="4:4" x14ac:dyDescent="0.25">
      <c r="D558" s="141"/>
    </row>
    <row r="559" spans="4:4" x14ac:dyDescent="0.25">
      <c r="D559" s="141"/>
    </row>
    <row r="560" spans="4:4" x14ac:dyDescent="0.25">
      <c r="D560" s="141"/>
    </row>
    <row r="561" spans="4:4" x14ac:dyDescent="0.25">
      <c r="D561" s="141"/>
    </row>
    <row r="562" spans="4:4" x14ac:dyDescent="0.25">
      <c r="D562" s="141"/>
    </row>
    <row r="563" spans="4:4" x14ac:dyDescent="0.25">
      <c r="D563" s="141"/>
    </row>
    <row r="564" spans="4:4" x14ac:dyDescent="0.25">
      <c r="D564" s="141"/>
    </row>
    <row r="565" spans="4:4" x14ac:dyDescent="0.25">
      <c r="D565" s="141"/>
    </row>
    <row r="566" spans="4:4" x14ac:dyDescent="0.25">
      <c r="D566" s="141"/>
    </row>
    <row r="567" spans="4:4" x14ac:dyDescent="0.25">
      <c r="D567" s="141"/>
    </row>
    <row r="568" spans="4:4" x14ac:dyDescent="0.25">
      <c r="D568" s="141"/>
    </row>
    <row r="569" spans="4:4" x14ac:dyDescent="0.25">
      <c r="D569" s="141"/>
    </row>
    <row r="570" spans="4:4" x14ac:dyDescent="0.25">
      <c r="D570" s="141"/>
    </row>
    <row r="571" spans="4:4" x14ac:dyDescent="0.25">
      <c r="D571" s="141"/>
    </row>
    <row r="572" spans="4:4" x14ac:dyDescent="0.25">
      <c r="D572" s="141"/>
    </row>
    <row r="573" spans="4:4" x14ac:dyDescent="0.25">
      <c r="D573" s="141"/>
    </row>
    <row r="574" spans="4:4" x14ac:dyDescent="0.25">
      <c r="D574" s="141"/>
    </row>
    <row r="575" spans="4:4" x14ac:dyDescent="0.25">
      <c r="D575" s="141"/>
    </row>
    <row r="576" spans="4:4" x14ac:dyDescent="0.25">
      <c r="D576" s="141"/>
    </row>
    <row r="577" spans="4:4" x14ac:dyDescent="0.25">
      <c r="D577" s="141"/>
    </row>
    <row r="578" spans="4:4" x14ac:dyDescent="0.25">
      <c r="D578" s="141"/>
    </row>
    <row r="579" spans="4:4" x14ac:dyDescent="0.25">
      <c r="D579" s="141"/>
    </row>
    <row r="580" spans="4:4" x14ac:dyDescent="0.25">
      <c r="D580" s="141"/>
    </row>
    <row r="581" spans="4:4" x14ac:dyDescent="0.25">
      <c r="D581" s="141"/>
    </row>
    <row r="582" spans="4:4" x14ac:dyDescent="0.25">
      <c r="D582" s="141"/>
    </row>
    <row r="583" spans="4:4" x14ac:dyDescent="0.25">
      <c r="D583" s="141"/>
    </row>
    <row r="584" spans="4:4" x14ac:dyDescent="0.25">
      <c r="D584" s="141"/>
    </row>
    <row r="585" spans="4:4" x14ac:dyDescent="0.25">
      <c r="D585" s="141"/>
    </row>
    <row r="586" spans="4:4" x14ac:dyDescent="0.25">
      <c r="D586" s="141"/>
    </row>
    <row r="587" spans="4:4" x14ac:dyDescent="0.25">
      <c r="D587" s="141"/>
    </row>
    <row r="588" spans="4:4" x14ac:dyDescent="0.25">
      <c r="D588" s="141"/>
    </row>
    <row r="589" spans="4:4" x14ac:dyDescent="0.25">
      <c r="D589" s="141"/>
    </row>
    <row r="590" spans="4:4" x14ac:dyDescent="0.25">
      <c r="D590" s="141"/>
    </row>
    <row r="591" spans="4:4" x14ac:dyDescent="0.25">
      <c r="D591" s="141"/>
    </row>
    <row r="592" spans="4:4" x14ac:dyDescent="0.25">
      <c r="D592" s="141"/>
    </row>
    <row r="593" spans="4:4" x14ac:dyDescent="0.25">
      <c r="D593" s="141"/>
    </row>
    <row r="594" spans="4:4" x14ac:dyDescent="0.25">
      <c r="D594" s="141"/>
    </row>
    <row r="595" spans="4:4" x14ac:dyDescent="0.25">
      <c r="D595" s="141"/>
    </row>
    <row r="596" spans="4:4" x14ac:dyDescent="0.25">
      <c r="D596" s="141"/>
    </row>
    <row r="597" spans="4:4" x14ac:dyDescent="0.25">
      <c r="D597" s="141"/>
    </row>
    <row r="598" spans="4:4" x14ac:dyDescent="0.25">
      <c r="D598" s="141"/>
    </row>
    <row r="599" spans="4:4" x14ac:dyDescent="0.25">
      <c r="D599" s="141"/>
    </row>
    <row r="600" spans="4:4" x14ac:dyDescent="0.25">
      <c r="D600" s="141"/>
    </row>
    <row r="601" spans="4:4" x14ac:dyDescent="0.25">
      <c r="D601" s="141"/>
    </row>
    <row r="602" spans="4:4" x14ac:dyDescent="0.25">
      <c r="D602" s="141"/>
    </row>
    <row r="603" spans="4:4" x14ac:dyDescent="0.25">
      <c r="D603" s="141"/>
    </row>
    <row r="604" spans="4:4" x14ac:dyDescent="0.25">
      <c r="D604" s="141"/>
    </row>
    <row r="605" spans="4:4" x14ac:dyDescent="0.25">
      <c r="D605" s="141"/>
    </row>
    <row r="606" spans="4:4" x14ac:dyDescent="0.25">
      <c r="D606" s="141"/>
    </row>
    <row r="607" spans="4:4" x14ac:dyDescent="0.25">
      <c r="D607" s="141"/>
    </row>
    <row r="608" spans="4:4" x14ac:dyDescent="0.25">
      <c r="D608" s="141"/>
    </row>
    <row r="609" spans="4:4" x14ac:dyDescent="0.25">
      <c r="D609" s="141"/>
    </row>
    <row r="610" spans="4:4" x14ac:dyDescent="0.25">
      <c r="D610" s="141"/>
    </row>
    <row r="611" spans="4:4" x14ac:dyDescent="0.25">
      <c r="D611" s="141"/>
    </row>
    <row r="612" spans="4:4" x14ac:dyDescent="0.25">
      <c r="D612" s="141"/>
    </row>
    <row r="613" spans="4:4" x14ac:dyDescent="0.25">
      <c r="D613" s="141"/>
    </row>
    <row r="614" spans="4:4" x14ac:dyDescent="0.25">
      <c r="D614" s="141"/>
    </row>
    <row r="615" spans="4:4" x14ac:dyDescent="0.25">
      <c r="D615" s="141"/>
    </row>
    <row r="616" spans="4:4" x14ac:dyDescent="0.25">
      <c r="D616" s="141"/>
    </row>
    <row r="617" spans="4:4" x14ac:dyDescent="0.25">
      <c r="D617" s="141"/>
    </row>
    <row r="618" spans="4:4" x14ac:dyDescent="0.25">
      <c r="D618" s="141"/>
    </row>
    <row r="619" spans="4:4" x14ac:dyDescent="0.25">
      <c r="D619" s="141"/>
    </row>
    <row r="620" spans="4:4" x14ac:dyDescent="0.25">
      <c r="D620" s="141"/>
    </row>
    <row r="621" spans="4:4" x14ac:dyDescent="0.25">
      <c r="D621" s="141"/>
    </row>
    <row r="622" spans="4:4" x14ac:dyDescent="0.25">
      <c r="D622" s="141"/>
    </row>
    <row r="623" spans="4:4" x14ac:dyDescent="0.25">
      <c r="D623" s="141"/>
    </row>
    <row r="624" spans="4:4" x14ac:dyDescent="0.25">
      <c r="D624" s="141"/>
    </row>
    <row r="625" spans="4:4" x14ac:dyDescent="0.25">
      <c r="D625" s="141"/>
    </row>
    <row r="626" spans="4:4" x14ac:dyDescent="0.25">
      <c r="D626" s="141"/>
    </row>
    <row r="627" spans="4:4" x14ac:dyDescent="0.25">
      <c r="D627" s="141"/>
    </row>
    <row r="628" spans="4:4" x14ac:dyDescent="0.25">
      <c r="D628" s="141"/>
    </row>
    <row r="629" spans="4:4" x14ac:dyDescent="0.25">
      <c r="D629" s="141"/>
    </row>
    <row r="630" spans="4:4" x14ac:dyDescent="0.25">
      <c r="D630" s="141"/>
    </row>
    <row r="631" spans="4:4" x14ac:dyDescent="0.25">
      <c r="D631" s="141"/>
    </row>
    <row r="632" spans="4:4" x14ac:dyDescent="0.25">
      <c r="D632" s="141"/>
    </row>
    <row r="633" spans="4:4" x14ac:dyDescent="0.25">
      <c r="D633" s="141"/>
    </row>
    <row r="634" spans="4:4" x14ac:dyDescent="0.25">
      <c r="D634" s="141"/>
    </row>
    <row r="635" spans="4:4" x14ac:dyDescent="0.25">
      <c r="D635" s="141"/>
    </row>
    <row r="636" spans="4:4" x14ac:dyDescent="0.25">
      <c r="D636" s="141"/>
    </row>
    <row r="637" spans="4:4" x14ac:dyDescent="0.25">
      <c r="D637" s="141"/>
    </row>
    <row r="638" spans="4:4" x14ac:dyDescent="0.25">
      <c r="D638" s="141"/>
    </row>
    <row r="639" spans="4:4" x14ac:dyDescent="0.25">
      <c r="D639" s="141"/>
    </row>
    <row r="640" spans="4:4" x14ac:dyDescent="0.25">
      <c r="D640" s="141"/>
    </row>
    <row r="641" spans="4:4" x14ac:dyDescent="0.25">
      <c r="D641" s="141"/>
    </row>
    <row r="642" spans="4:4" x14ac:dyDescent="0.25">
      <c r="D642" s="141"/>
    </row>
    <row r="643" spans="4:4" x14ac:dyDescent="0.25">
      <c r="D643" s="141"/>
    </row>
    <row r="644" spans="4:4" x14ac:dyDescent="0.25">
      <c r="D644" s="141"/>
    </row>
    <row r="645" spans="4:4" x14ac:dyDescent="0.25">
      <c r="D645" s="141"/>
    </row>
    <row r="646" spans="4:4" x14ac:dyDescent="0.25">
      <c r="D646" s="141"/>
    </row>
    <row r="647" spans="4:4" x14ac:dyDescent="0.25">
      <c r="D647" s="141"/>
    </row>
    <row r="648" spans="4:4" x14ac:dyDescent="0.25">
      <c r="D648" s="141"/>
    </row>
    <row r="649" spans="4:4" x14ac:dyDescent="0.25">
      <c r="D649" s="141"/>
    </row>
    <row r="650" spans="4:4" x14ac:dyDescent="0.25">
      <c r="D650" s="141"/>
    </row>
    <row r="651" spans="4:4" x14ac:dyDescent="0.25">
      <c r="D651" s="141"/>
    </row>
    <row r="652" spans="4:4" x14ac:dyDescent="0.25">
      <c r="D652" s="141"/>
    </row>
    <row r="653" spans="4:4" x14ac:dyDescent="0.25">
      <c r="D653" s="141"/>
    </row>
    <row r="654" spans="4:4" x14ac:dyDescent="0.25">
      <c r="D654" s="141"/>
    </row>
    <row r="655" spans="4:4" x14ac:dyDescent="0.25">
      <c r="D655" s="141"/>
    </row>
    <row r="656" spans="4:4" x14ac:dyDescent="0.25">
      <c r="D656" s="141"/>
    </row>
    <row r="657" spans="4:4" x14ac:dyDescent="0.25">
      <c r="D657" s="141"/>
    </row>
    <row r="658" spans="4:4" x14ac:dyDescent="0.25">
      <c r="D658" s="141"/>
    </row>
    <row r="659" spans="4:4" x14ac:dyDescent="0.25">
      <c r="D659" s="141"/>
    </row>
    <row r="660" spans="4:4" x14ac:dyDescent="0.25">
      <c r="D660" s="141"/>
    </row>
    <row r="661" spans="4:4" x14ac:dyDescent="0.25">
      <c r="D661" s="141"/>
    </row>
    <row r="662" spans="4:4" x14ac:dyDescent="0.25">
      <c r="D662" s="141"/>
    </row>
    <row r="663" spans="4:4" x14ac:dyDescent="0.25">
      <c r="D663" s="141"/>
    </row>
    <row r="664" spans="4:4" x14ac:dyDescent="0.25">
      <c r="D664" s="141"/>
    </row>
    <row r="665" spans="4:4" x14ac:dyDescent="0.25">
      <c r="D665" s="141"/>
    </row>
    <row r="666" spans="4:4" x14ac:dyDescent="0.25">
      <c r="D666" s="141"/>
    </row>
    <row r="667" spans="4:4" x14ac:dyDescent="0.25">
      <c r="D667" s="141"/>
    </row>
    <row r="668" spans="4:4" x14ac:dyDescent="0.25">
      <c r="D668" s="141"/>
    </row>
    <row r="669" spans="4:4" x14ac:dyDescent="0.25">
      <c r="D669" s="141"/>
    </row>
    <row r="670" spans="4:4" x14ac:dyDescent="0.25">
      <c r="D670" s="141"/>
    </row>
    <row r="671" spans="4:4" x14ac:dyDescent="0.25">
      <c r="D671" s="141"/>
    </row>
    <row r="672" spans="4:4" x14ac:dyDescent="0.25">
      <c r="D672" s="141"/>
    </row>
    <row r="673" spans="4:4" x14ac:dyDescent="0.25">
      <c r="D673" s="141"/>
    </row>
    <row r="674" spans="4:4" x14ac:dyDescent="0.25">
      <c r="D674" s="141"/>
    </row>
    <row r="675" spans="4:4" x14ac:dyDescent="0.25">
      <c r="D675" s="141"/>
    </row>
    <row r="676" spans="4:4" x14ac:dyDescent="0.25">
      <c r="D676" s="141"/>
    </row>
    <row r="677" spans="4:4" x14ac:dyDescent="0.25">
      <c r="D677" s="141"/>
    </row>
    <row r="678" spans="4:4" x14ac:dyDescent="0.25">
      <c r="D678" s="141"/>
    </row>
    <row r="679" spans="4:4" x14ac:dyDescent="0.25">
      <c r="D679" s="141"/>
    </row>
    <row r="680" spans="4:4" x14ac:dyDescent="0.25">
      <c r="D680" s="141"/>
    </row>
    <row r="681" spans="4:4" x14ac:dyDescent="0.25">
      <c r="D681" s="141"/>
    </row>
    <row r="682" spans="4:4" x14ac:dyDescent="0.25">
      <c r="D682" s="141"/>
    </row>
    <row r="683" spans="4:4" x14ac:dyDescent="0.25">
      <c r="D683" s="141"/>
    </row>
    <row r="684" spans="4:4" x14ac:dyDescent="0.25">
      <c r="D684" s="141"/>
    </row>
    <row r="685" spans="4:4" x14ac:dyDescent="0.25">
      <c r="D685" s="141"/>
    </row>
    <row r="686" spans="4:4" x14ac:dyDescent="0.25">
      <c r="D686" s="141"/>
    </row>
    <row r="687" spans="4:4" x14ac:dyDescent="0.25">
      <c r="D687" s="141"/>
    </row>
    <row r="688" spans="4:4" x14ac:dyDescent="0.25">
      <c r="D688" s="141"/>
    </row>
    <row r="689" spans="4:4" x14ac:dyDescent="0.25">
      <c r="D689" s="141"/>
    </row>
    <row r="690" spans="4:4" x14ac:dyDescent="0.25">
      <c r="D690" s="141"/>
    </row>
    <row r="691" spans="4:4" x14ac:dyDescent="0.25">
      <c r="D691" s="141"/>
    </row>
    <row r="692" spans="4:4" x14ac:dyDescent="0.25">
      <c r="D692" s="141"/>
    </row>
    <row r="693" spans="4:4" x14ac:dyDescent="0.25">
      <c r="D693" s="141"/>
    </row>
    <row r="694" spans="4:4" x14ac:dyDescent="0.25">
      <c r="D694" s="141"/>
    </row>
    <row r="695" spans="4:4" x14ac:dyDescent="0.25">
      <c r="D695" s="141"/>
    </row>
    <row r="696" spans="4:4" x14ac:dyDescent="0.25">
      <c r="D696" s="141"/>
    </row>
    <row r="697" spans="4:4" x14ac:dyDescent="0.25">
      <c r="D697" s="141"/>
    </row>
    <row r="698" spans="4:4" x14ac:dyDescent="0.25">
      <c r="D698" s="141"/>
    </row>
    <row r="699" spans="4:4" x14ac:dyDescent="0.25">
      <c r="D699" s="141"/>
    </row>
    <row r="700" spans="4:4" x14ac:dyDescent="0.25">
      <c r="D700" s="141"/>
    </row>
    <row r="701" spans="4:4" x14ac:dyDescent="0.25">
      <c r="D701" s="141"/>
    </row>
    <row r="702" spans="4:4" x14ac:dyDescent="0.25">
      <c r="D702" s="141"/>
    </row>
    <row r="703" spans="4:4" x14ac:dyDescent="0.25">
      <c r="D703" s="141"/>
    </row>
    <row r="704" spans="4:4" x14ac:dyDescent="0.25">
      <c r="D704" s="141"/>
    </row>
    <row r="705" spans="4:4" x14ac:dyDescent="0.25">
      <c r="D705" s="141"/>
    </row>
    <row r="706" spans="4:4" x14ac:dyDescent="0.25">
      <c r="D706" s="141"/>
    </row>
    <row r="707" spans="4:4" x14ac:dyDescent="0.25">
      <c r="D707" s="141"/>
    </row>
    <row r="708" spans="4:4" x14ac:dyDescent="0.25">
      <c r="D708" s="141"/>
    </row>
    <row r="709" spans="4:4" x14ac:dyDescent="0.25">
      <c r="D709" s="141"/>
    </row>
    <row r="710" spans="4:4" x14ac:dyDescent="0.25">
      <c r="D710" s="141"/>
    </row>
    <row r="711" spans="4:4" x14ac:dyDescent="0.25">
      <c r="D711" s="141"/>
    </row>
    <row r="712" spans="4:4" x14ac:dyDescent="0.25">
      <c r="D712" s="141"/>
    </row>
    <row r="713" spans="4:4" x14ac:dyDescent="0.25">
      <c r="D713" s="141"/>
    </row>
    <row r="714" spans="4:4" x14ac:dyDescent="0.25">
      <c r="D714" s="141"/>
    </row>
    <row r="715" spans="4:4" x14ac:dyDescent="0.25">
      <c r="D715" s="141"/>
    </row>
    <row r="716" spans="4:4" x14ac:dyDescent="0.25">
      <c r="D716" s="141"/>
    </row>
    <row r="717" spans="4:4" x14ac:dyDescent="0.25">
      <c r="D717" s="141"/>
    </row>
    <row r="718" spans="4:4" x14ac:dyDescent="0.25">
      <c r="D718" s="141"/>
    </row>
    <row r="719" spans="4:4" x14ac:dyDescent="0.25">
      <c r="D719" s="141"/>
    </row>
    <row r="720" spans="4:4" x14ac:dyDescent="0.25">
      <c r="D720" s="141"/>
    </row>
    <row r="721" spans="4:4" x14ac:dyDescent="0.25">
      <c r="D721" s="141"/>
    </row>
    <row r="722" spans="4:4" x14ac:dyDescent="0.25">
      <c r="D722" s="141"/>
    </row>
    <row r="723" spans="4:4" x14ac:dyDescent="0.25">
      <c r="D723" s="141"/>
    </row>
    <row r="724" spans="4:4" x14ac:dyDescent="0.25">
      <c r="D724" s="141"/>
    </row>
    <row r="725" spans="4:4" x14ac:dyDescent="0.25">
      <c r="D725" s="141"/>
    </row>
    <row r="726" spans="4:4" x14ac:dyDescent="0.25">
      <c r="D726" s="141"/>
    </row>
    <row r="727" spans="4:4" x14ac:dyDescent="0.25">
      <c r="D727" s="141"/>
    </row>
    <row r="728" spans="4:4" x14ac:dyDescent="0.25">
      <c r="D728" s="141"/>
    </row>
    <row r="729" spans="4:4" x14ac:dyDescent="0.25">
      <c r="D729" s="141"/>
    </row>
    <row r="730" spans="4:4" x14ac:dyDescent="0.25">
      <c r="D730" s="141"/>
    </row>
    <row r="731" spans="4:4" x14ac:dyDescent="0.25">
      <c r="D731" s="141"/>
    </row>
    <row r="732" spans="4:4" x14ac:dyDescent="0.25">
      <c r="D732" s="141"/>
    </row>
    <row r="733" spans="4:4" x14ac:dyDescent="0.25">
      <c r="D733" s="141"/>
    </row>
    <row r="734" spans="4:4" x14ac:dyDescent="0.25">
      <c r="D734" s="141"/>
    </row>
    <row r="735" spans="4:4" x14ac:dyDescent="0.25">
      <c r="D735" s="141"/>
    </row>
    <row r="736" spans="4:4" x14ac:dyDescent="0.25">
      <c r="D736" s="141"/>
    </row>
    <row r="737" spans="4:4" x14ac:dyDescent="0.25">
      <c r="D737" s="141"/>
    </row>
    <row r="738" spans="4:4" x14ac:dyDescent="0.25">
      <c r="D738" s="141"/>
    </row>
    <row r="739" spans="4:4" x14ac:dyDescent="0.25">
      <c r="D739" s="141"/>
    </row>
    <row r="740" spans="4:4" x14ac:dyDescent="0.25">
      <c r="D740" s="141"/>
    </row>
    <row r="741" spans="4:4" x14ac:dyDescent="0.25">
      <c r="D741" s="141"/>
    </row>
    <row r="742" spans="4:4" x14ac:dyDescent="0.25">
      <c r="D742" s="141"/>
    </row>
    <row r="743" spans="4:4" x14ac:dyDescent="0.25">
      <c r="D743" s="141"/>
    </row>
    <row r="744" spans="4:4" x14ac:dyDescent="0.25">
      <c r="D744" s="141"/>
    </row>
    <row r="745" spans="4:4" x14ac:dyDescent="0.25">
      <c r="D745" s="141"/>
    </row>
    <row r="746" spans="4:4" x14ac:dyDescent="0.25">
      <c r="D746" s="141"/>
    </row>
    <row r="747" spans="4:4" x14ac:dyDescent="0.25">
      <c r="D747" s="141"/>
    </row>
    <row r="748" spans="4:4" x14ac:dyDescent="0.25">
      <c r="D748" s="141"/>
    </row>
    <row r="749" spans="4:4" x14ac:dyDescent="0.25">
      <c r="D749" s="141"/>
    </row>
    <row r="750" spans="4:4" x14ac:dyDescent="0.25">
      <c r="D750" s="141"/>
    </row>
    <row r="751" spans="4:4" x14ac:dyDescent="0.25">
      <c r="D751" s="141"/>
    </row>
    <row r="752" spans="4:4" x14ac:dyDescent="0.25">
      <c r="D752" s="141"/>
    </row>
    <row r="753" spans="4:4" x14ac:dyDescent="0.25">
      <c r="D753" s="141"/>
    </row>
    <row r="754" spans="4:4" x14ac:dyDescent="0.25">
      <c r="D754" s="141"/>
    </row>
    <row r="755" spans="4:4" x14ac:dyDescent="0.25">
      <c r="D755" s="141"/>
    </row>
    <row r="756" spans="4:4" x14ac:dyDescent="0.25">
      <c r="D756" s="141"/>
    </row>
    <row r="757" spans="4:4" x14ac:dyDescent="0.25">
      <c r="D757" s="141"/>
    </row>
    <row r="758" spans="4:4" x14ac:dyDescent="0.25">
      <c r="D758" s="141"/>
    </row>
    <row r="759" spans="4:4" x14ac:dyDescent="0.25">
      <c r="D759" s="141"/>
    </row>
    <row r="760" spans="4:4" x14ac:dyDescent="0.25">
      <c r="D760" s="141"/>
    </row>
    <row r="761" spans="4:4" x14ac:dyDescent="0.25">
      <c r="D761" s="141"/>
    </row>
    <row r="762" spans="4:4" x14ac:dyDescent="0.25">
      <c r="D762" s="141"/>
    </row>
    <row r="763" spans="4:4" x14ac:dyDescent="0.25">
      <c r="D763" s="141"/>
    </row>
    <row r="764" spans="4:4" x14ac:dyDescent="0.25">
      <c r="D764" s="141"/>
    </row>
    <row r="765" spans="4:4" x14ac:dyDescent="0.25">
      <c r="D765" s="141"/>
    </row>
    <row r="766" spans="4:4" x14ac:dyDescent="0.25">
      <c r="D766" s="141"/>
    </row>
    <row r="767" spans="4:4" x14ac:dyDescent="0.25">
      <c r="D767" s="141"/>
    </row>
    <row r="768" spans="4:4" x14ac:dyDescent="0.25">
      <c r="D768" s="141"/>
    </row>
    <row r="769" spans="4:4" x14ac:dyDescent="0.25">
      <c r="D769" s="141"/>
    </row>
    <row r="770" spans="4:4" x14ac:dyDescent="0.25">
      <c r="D770" s="141"/>
    </row>
    <row r="771" spans="4:4" x14ac:dyDescent="0.25">
      <c r="D771" s="141"/>
    </row>
    <row r="772" spans="4:4" x14ac:dyDescent="0.25">
      <c r="D772" s="141"/>
    </row>
    <row r="773" spans="4:4" x14ac:dyDescent="0.25">
      <c r="D773" s="141"/>
    </row>
    <row r="774" spans="4:4" x14ac:dyDescent="0.25">
      <c r="D774" s="141"/>
    </row>
    <row r="775" spans="4:4" x14ac:dyDescent="0.25">
      <c r="D775" s="141"/>
    </row>
    <row r="776" spans="4:4" x14ac:dyDescent="0.25">
      <c r="D776" s="141"/>
    </row>
    <row r="777" spans="4:4" x14ac:dyDescent="0.25">
      <c r="D777" s="141"/>
    </row>
    <row r="778" spans="4:4" x14ac:dyDescent="0.25">
      <c r="D778" s="141"/>
    </row>
    <row r="779" spans="4:4" x14ac:dyDescent="0.25">
      <c r="D779" s="141"/>
    </row>
    <row r="780" spans="4:4" x14ac:dyDescent="0.25">
      <c r="D780" s="141"/>
    </row>
    <row r="781" spans="4:4" x14ac:dyDescent="0.25">
      <c r="D781" s="141"/>
    </row>
    <row r="782" spans="4:4" x14ac:dyDescent="0.25">
      <c r="D782" s="141"/>
    </row>
    <row r="783" spans="4:4" x14ac:dyDescent="0.25">
      <c r="D783" s="141"/>
    </row>
    <row r="784" spans="4:4" x14ac:dyDescent="0.25">
      <c r="D784" s="141"/>
    </row>
    <row r="785" spans="4:4" x14ac:dyDescent="0.25">
      <c r="D785" s="141"/>
    </row>
    <row r="786" spans="4:4" x14ac:dyDescent="0.25">
      <c r="D786" s="141"/>
    </row>
    <row r="787" spans="4:4" x14ac:dyDescent="0.25">
      <c r="D787" s="141"/>
    </row>
    <row r="788" spans="4:4" x14ac:dyDescent="0.25">
      <c r="D788" s="141"/>
    </row>
    <row r="789" spans="4:4" x14ac:dyDescent="0.25">
      <c r="D789" s="141"/>
    </row>
    <row r="790" spans="4:4" x14ac:dyDescent="0.25">
      <c r="D790" s="141"/>
    </row>
    <row r="791" spans="4:4" x14ac:dyDescent="0.25">
      <c r="D791" s="141"/>
    </row>
    <row r="792" spans="4:4" x14ac:dyDescent="0.25">
      <c r="D792" s="141"/>
    </row>
    <row r="793" spans="4:4" x14ac:dyDescent="0.25">
      <c r="D793" s="141"/>
    </row>
    <row r="794" spans="4:4" x14ac:dyDescent="0.25">
      <c r="D794" s="141"/>
    </row>
    <row r="795" spans="4:4" x14ac:dyDescent="0.25">
      <c r="D795" s="141"/>
    </row>
    <row r="796" spans="4:4" x14ac:dyDescent="0.25">
      <c r="D796" s="141"/>
    </row>
    <row r="797" spans="4:4" x14ac:dyDescent="0.25">
      <c r="D797" s="141"/>
    </row>
    <row r="798" spans="4:4" x14ac:dyDescent="0.25">
      <c r="D798" s="141"/>
    </row>
    <row r="799" spans="4:4" x14ac:dyDescent="0.25">
      <c r="D799" s="141"/>
    </row>
    <row r="800" spans="4:4" x14ac:dyDescent="0.25">
      <c r="D800" s="141"/>
    </row>
    <row r="801" spans="4:4" x14ac:dyDescent="0.25">
      <c r="D801" s="141"/>
    </row>
    <row r="802" spans="4:4" x14ac:dyDescent="0.25">
      <c r="D802" s="141"/>
    </row>
    <row r="803" spans="4:4" x14ac:dyDescent="0.25">
      <c r="D803" s="141"/>
    </row>
    <row r="804" spans="4:4" x14ac:dyDescent="0.25">
      <c r="D804" s="141"/>
    </row>
    <row r="805" spans="4:4" x14ac:dyDescent="0.25">
      <c r="D805" s="141"/>
    </row>
    <row r="806" spans="4:4" x14ac:dyDescent="0.25">
      <c r="D806" s="141"/>
    </row>
    <row r="807" spans="4:4" x14ac:dyDescent="0.25">
      <c r="D807" s="141"/>
    </row>
    <row r="808" spans="4:4" x14ac:dyDescent="0.25">
      <c r="D808" s="141"/>
    </row>
    <row r="809" spans="4:4" x14ac:dyDescent="0.25">
      <c r="D809" s="141"/>
    </row>
    <row r="810" spans="4:4" x14ac:dyDescent="0.25">
      <c r="D810" s="141"/>
    </row>
    <row r="811" spans="4:4" x14ac:dyDescent="0.25">
      <c r="D811" s="141"/>
    </row>
    <row r="812" spans="4:4" x14ac:dyDescent="0.25">
      <c r="D812" s="141"/>
    </row>
    <row r="813" spans="4:4" x14ac:dyDescent="0.25">
      <c r="D813" s="141"/>
    </row>
    <row r="814" spans="4:4" x14ac:dyDescent="0.25">
      <c r="D814" s="141"/>
    </row>
    <row r="815" spans="4:4" x14ac:dyDescent="0.25">
      <c r="D815" s="141"/>
    </row>
    <row r="816" spans="4:4" x14ac:dyDescent="0.25">
      <c r="D816" s="141"/>
    </row>
    <row r="817" spans="4:4" x14ac:dyDescent="0.25">
      <c r="D817" s="141"/>
    </row>
    <row r="818" spans="4:4" x14ac:dyDescent="0.25">
      <c r="D818" s="141"/>
    </row>
    <row r="819" spans="4:4" x14ac:dyDescent="0.25">
      <c r="D819" s="141"/>
    </row>
    <row r="820" spans="4:4" x14ac:dyDescent="0.25">
      <c r="D820" s="141"/>
    </row>
    <row r="821" spans="4:4" x14ac:dyDescent="0.25">
      <c r="D821" s="141"/>
    </row>
    <row r="822" spans="4:4" x14ac:dyDescent="0.25">
      <c r="D822" s="141"/>
    </row>
    <row r="823" spans="4:4" x14ac:dyDescent="0.25">
      <c r="D823" s="141"/>
    </row>
    <row r="824" spans="4:4" x14ac:dyDescent="0.25">
      <c r="D824" s="141"/>
    </row>
    <row r="825" spans="4:4" x14ac:dyDescent="0.25">
      <c r="D825" s="141"/>
    </row>
    <row r="826" spans="4:4" x14ac:dyDescent="0.25">
      <c r="D826" s="141"/>
    </row>
    <row r="827" spans="4:4" x14ac:dyDescent="0.25">
      <c r="D827" s="141"/>
    </row>
    <row r="828" spans="4:4" x14ac:dyDescent="0.25">
      <c r="D828" s="141"/>
    </row>
    <row r="829" spans="4:4" x14ac:dyDescent="0.25">
      <c r="D829" s="141"/>
    </row>
    <row r="830" spans="4:4" x14ac:dyDescent="0.25">
      <c r="D830" s="141"/>
    </row>
    <row r="831" spans="4:4" x14ac:dyDescent="0.25">
      <c r="D831" s="141"/>
    </row>
    <row r="832" spans="4:4" x14ac:dyDescent="0.25">
      <c r="D832" s="141"/>
    </row>
    <row r="833" spans="4:4" x14ac:dyDescent="0.25">
      <c r="D833" s="141"/>
    </row>
    <row r="834" spans="4:4" x14ac:dyDescent="0.25">
      <c r="D834" s="141"/>
    </row>
    <row r="835" spans="4:4" x14ac:dyDescent="0.25">
      <c r="D835" s="141"/>
    </row>
    <row r="836" spans="4:4" x14ac:dyDescent="0.25">
      <c r="D836" s="141"/>
    </row>
    <row r="837" spans="4:4" x14ac:dyDescent="0.25">
      <c r="D837" s="141"/>
    </row>
    <row r="838" spans="4:4" x14ac:dyDescent="0.25">
      <c r="D838" s="141"/>
    </row>
    <row r="839" spans="4:4" x14ac:dyDescent="0.25">
      <c r="D839" s="141"/>
    </row>
    <row r="840" spans="4:4" x14ac:dyDescent="0.25">
      <c r="D840" s="141"/>
    </row>
    <row r="841" spans="4:4" x14ac:dyDescent="0.25">
      <c r="D841" s="141"/>
    </row>
    <row r="842" spans="4:4" x14ac:dyDescent="0.25">
      <c r="D842" s="141"/>
    </row>
    <row r="843" spans="4:4" x14ac:dyDescent="0.25">
      <c r="D843" s="141"/>
    </row>
    <row r="844" spans="4:4" x14ac:dyDescent="0.25">
      <c r="D844" s="141"/>
    </row>
    <row r="845" spans="4:4" x14ac:dyDescent="0.25">
      <c r="D845" s="141"/>
    </row>
    <row r="846" spans="4:4" x14ac:dyDescent="0.25">
      <c r="D846" s="141"/>
    </row>
    <row r="847" spans="4:4" x14ac:dyDescent="0.25">
      <c r="D847" s="141"/>
    </row>
    <row r="848" spans="4:4" x14ac:dyDescent="0.25">
      <c r="D848" s="141"/>
    </row>
    <row r="849" spans="4:4" x14ac:dyDescent="0.25">
      <c r="D849" s="141"/>
    </row>
    <row r="850" spans="4:4" x14ac:dyDescent="0.25">
      <c r="D850" s="141"/>
    </row>
    <row r="851" spans="4:4" x14ac:dyDescent="0.25">
      <c r="D851" s="141"/>
    </row>
    <row r="852" spans="4:4" x14ac:dyDescent="0.25">
      <c r="D852" s="141"/>
    </row>
    <row r="853" spans="4:4" x14ac:dyDescent="0.25">
      <c r="D853" s="141"/>
    </row>
    <row r="854" spans="4:4" x14ac:dyDescent="0.25">
      <c r="D854" s="141"/>
    </row>
    <row r="855" spans="4:4" x14ac:dyDescent="0.25">
      <c r="D855" s="141"/>
    </row>
    <row r="856" spans="4:4" x14ac:dyDescent="0.25">
      <c r="D856" s="141"/>
    </row>
    <row r="857" spans="4:4" x14ac:dyDescent="0.25">
      <c r="D857" s="141"/>
    </row>
    <row r="858" spans="4:4" x14ac:dyDescent="0.25">
      <c r="D858" s="141"/>
    </row>
    <row r="859" spans="4:4" x14ac:dyDescent="0.25">
      <c r="D859" s="141"/>
    </row>
    <row r="860" spans="4:4" x14ac:dyDescent="0.25">
      <c r="D860" s="141"/>
    </row>
    <row r="861" spans="4:4" x14ac:dyDescent="0.25">
      <c r="D861" s="141"/>
    </row>
    <row r="862" spans="4:4" x14ac:dyDescent="0.25">
      <c r="D862" s="141"/>
    </row>
    <row r="863" spans="4:4" x14ac:dyDescent="0.25">
      <c r="D863" s="141"/>
    </row>
    <row r="864" spans="4:4" x14ac:dyDescent="0.25">
      <c r="D864" s="141"/>
    </row>
    <row r="865" spans="4:4" x14ac:dyDescent="0.25">
      <c r="D865" s="141"/>
    </row>
    <row r="866" spans="4:4" x14ac:dyDescent="0.25">
      <c r="D866" s="141"/>
    </row>
    <row r="867" spans="4:4" x14ac:dyDescent="0.25">
      <c r="D867" s="141"/>
    </row>
    <row r="868" spans="4:4" x14ac:dyDescent="0.25">
      <c r="D868" s="141"/>
    </row>
    <row r="869" spans="4:4" x14ac:dyDescent="0.25">
      <c r="D869" s="141"/>
    </row>
    <row r="870" spans="4:4" x14ac:dyDescent="0.25">
      <c r="D870" s="141"/>
    </row>
    <row r="871" spans="4:4" x14ac:dyDescent="0.25">
      <c r="D871" s="141"/>
    </row>
    <row r="872" spans="4:4" x14ac:dyDescent="0.25">
      <c r="D872" s="141"/>
    </row>
    <row r="873" spans="4:4" x14ac:dyDescent="0.25">
      <c r="D873" s="141"/>
    </row>
    <row r="874" spans="4:4" x14ac:dyDescent="0.25">
      <c r="D874" s="141"/>
    </row>
    <row r="875" spans="4:4" x14ac:dyDescent="0.25">
      <c r="D875" s="141"/>
    </row>
    <row r="876" spans="4:4" x14ac:dyDescent="0.25">
      <c r="D876" s="141"/>
    </row>
    <row r="877" spans="4:4" x14ac:dyDescent="0.25">
      <c r="D877" s="141"/>
    </row>
    <row r="878" spans="4:4" x14ac:dyDescent="0.25">
      <c r="D878" s="141"/>
    </row>
    <row r="879" spans="4:4" x14ac:dyDescent="0.25">
      <c r="D879" s="141"/>
    </row>
    <row r="880" spans="4:4" x14ac:dyDescent="0.25">
      <c r="D880" s="141"/>
    </row>
    <row r="881" spans="4:4" x14ac:dyDescent="0.25">
      <c r="D881" s="141"/>
    </row>
    <row r="882" spans="4:4" x14ac:dyDescent="0.25">
      <c r="D882" s="141"/>
    </row>
    <row r="883" spans="4:4" x14ac:dyDescent="0.25">
      <c r="D883" s="141"/>
    </row>
    <row r="884" spans="4:4" x14ac:dyDescent="0.25">
      <c r="D884" s="141"/>
    </row>
    <row r="885" spans="4:4" x14ac:dyDescent="0.25">
      <c r="D885" s="141"/>
    </row>
    <row r="886" spans="4:4" x14ac:dyDescent="0.25">
      <c r="D886" s="141"/>
    </row>
    <row r="887" spans="4:4" x14ac:dyDescent="0.25">
      <c r="D887" s="141"/>
    </row>
    <row r="888" spans="4:4" x14ac:dyDescent="0.25">
      <c r="D888" s="141"/>
    </row>
    <row r="889" spans="4:4" x14ac:dyDescent="0.25">
      <c r="D889" s="141"/>
    </row>
    <row r="890" spans="4:4" x14ac:dyDescent="0.25">
      <c r="D890" s="141"/>
    </row>
    <row r="891" spans="4:4" x14ac:dyDescent="0.25">
      <c r="D891" s="141"/>
    </row>
    <row r="892" spans="4:4" x14ac:dyDescent="0.25">
      <c r="D892" s="141"/>
    </row>
    <row r="893" spans="4:4" x14ac:dyDescent="0.25">
      <c r="D893" s="141"/>
    </row>
    <row r="894" spans="4:4" x14ac:dyDescent="0.25">
      <c r="D894" s="141"/>
    </row>
    <row r="895" spans="4:4" x14ac:dyDescent="0.25">
      <c r="D895" s="141"/>
    </row>
    <row r="896" spans="4:4" x14ac:dyDescent="0.25">
      <c r="D896" s="141"/>
    </row>
    <row r="897" spans="4:4" x14ac:dyDescent="0.25">
      <c r="D897" s="141"/>
    </row>
    <row r="898" spans="4:4" x14ac:dyDescent="0.25">
      <c r="D898" s="141"/>
    </row>
    <row r="899" spans="4:4" x14ac:dyDescent="0.25">
      <c r="D899" s="141"/>
    </row>
    <row r="900" spans="4:4" x14ac:dyDescent="0.25">
      <c r="D900" s="141"/>
    </row>
    <row r="901" spans="4:4" x14ac:dyDescent="0.25">
      <c r="D901" s="141"/>
    </row>
    <row r="902" spans="4:4" x14ac:dyDescent="0.25">
      <c r="D902" s="141"/>
    </row>
    <row r="903" spans="4:4" x14ac:dyDescent="0.25">
      <c r="D903" s="141"/>
    </row>
    <row r="904" spans="4:4" x14ac:dyDescent="0.25">
      <c r="D904" s="141"/>
    </row>
    <row r="905" spans="4:4" x14ac:dyDescent="0.25">
      <c r="D905" s="141"/>
    </row>
    <row r="906" spans="4:4" x14ac:dyDescent="0.25">
      <c r="D906" s="141"/>
    </row>
    <row r="907" spans="4:4" x14ac:dyDescent="0.25">
      <c r="D907" s="141"/>
    </row>
    <row r="908" spans="4:4" x14ac:dyDescent="0.25">
      <c r="D908" s="141"/>
    </row>
    <row r="909" spans="4:4" x14ac:dyDescent="0.25">
      <c r="D909" s="141"/>
    </row>
    <row r="910" spans="4:4" x14ac:dyDescent="0.25">
      <c r="D910" s="141"/>
    </row>
    <row r="911" spans="4:4" x14ac:dyDescent="0.25">
      <c r="D911" s="141"/>
    </row>
    <row r="912" spans="4:4" x14ac:dyDescent="0.25">
      <c r="D912" s="141"/>
    </row>
    <row r="913" spans="4:4" x14ac:dyDescent="0.25">
      <c r="D913" s="141"/>
    </row>
    <row r="914" spans="4:4" x14ac:dyDescent="0.25">
      <c r="D914" s="141"/>
    </row>
    <row r="915" spans="4:4" x14ac:dyDescent="0.25">
      <c r="D915" s="141"/>
    </row>
    <row r="916" spans="4:4" x14ac:dyDescent="0.25">
      <c r="D916" s="141"/>
    </row>
    <row r="917" spans="4:4" x14ac:dyDescent="0.25">
      <c r="D917" s="141"/>
    </row>
    <row r="918" spans="4:4" x14ac:dyDescent="0.25">
      <c r="D918" s="141"/>
    </row>
    <row r="919" spans="4:4" x14ac:dyDescent="0.25">
      <c r="D919" s="141"/>
    </row>
    <row r="920" spans="4:4" x14ac:dyDescent="0.25">
      <c r="D920" s="141"/>
    </row>
    <row r="921" spans="4:4" x14ac:dyDescent="0.25">
      <c r="D921" s="141"/>
    </row>
    <row r="922" spans="4:4" x14ac:dyDescent="0.25">
      <c r="D922" s="141"/>
    </row>
    <row r="923" spans="4:4" x14ac:dyDescent="0.25">
      <c r="D923" s="141"/>
    </row>
    <row r="924" spans="4:4" x14ac:dyDescent="0.25">
      <c r="D924" s="141"/>
    </row>
    <row r="925" spans="4:4" x14ac:dyDescent="0.25">
      <c r="D925" s="141"/>
    </row>
    <row r="926" spans="4:4" x14ac:dyDescent="0.25">
      <c r="D926" s="141"/>
    </row>
    <row r="927" spans="4:4" x14ac:dyDescent="0.25">
      <c r="D927" s="141"/>
    </row>
    <row r="928" spans="4:4" x14ac:dyDescent="0.25">
      <c r="D928" s="141"/>
    </row>
    <row r="929" spans="4:4" x14ac:dyDescent="0.25">
      <c r="D929" s="141"/>
    </row>
    <row r="930" spans="4:4" x14ac:dyDescent="0.25">
      <c r="D930" s="141"/>
    </row>
    <row r="931" spans="4:4" x14ac:dyDescent="0.25">
      <c r="D931" s="141"/>
    </row>
    <row r="932" spans="4:4" x14ac:dyDescent="0.25">
      <c r="D932" s="141"/>
    </row>
    <row r="933" spans="4:4" x14ac:dyDescent="0.25">
      <c r="D933" s="141"/>
    </row>
    <row r="934" spans="4:4" x14ac:dyDescent="0.25">
      <c r="D934" s="141"/>
    </row>
    <row r="935" spans="4:4" x14ac:dyDescent="0.25">
      <c r="D935" s="141"/>
    </row>
    <row r="936" spans="4:4" x14ac:dyDescent="0.25">
      <c r="D936" s="141"/>
    </row>
    <row r="937" spans="4:4" x14ac:dyDescent="0.25">
      <c r="D937" s="141"/>
    </row>
    <row r="938" spans="4:4" x14ac:dyDescent="0.25">
      <c r="D938" s="141"/>
    </row>
    <row r="939" spans="4:4" x14ac:dyDescent="0.25">
      <c r="D939" s="141"/>
    </row>
    <row r="940" spans="4:4" x14ac:dyDescent="0.25">
      <c r="D940" s="141"/>
    </row>
    <row r="941" spans="4:4" x14ac:dyDescent="0.25">
      <c r="D941" s="141"/>
    </row>
    <row r="942" spans="4:4" x14ac:dyDescent="0.25">
      <c r="D942" s="141"/>
    </row>
    <row r="943" spans="4:4" x14ac:dyDescent="0.25">
      <c r="D943" s="141"/>
    </row>
    <row r="944" spans="4:4" x14ac:dyDescent="0.25">
      <c r="D944" s="141"/>
    </row>
    <row r="945" spans="4:4" x14ac:dyDescent="0.25">
      <c r="D945" s="141"/>
    </row>
    <row r="946" spans="4:4" x14ac:dyDescent="0.25">
      <c r="D946" s="141"/>
    </row>
    <row r="947" spans="4:4" x14ac:dyDescent="0.25">
      <c r="D947" s="141"/>
    </row>
    <row r="948" spans="4:4" x14ac:dyDescent="0.25">
      <c r="D948" s="141"/>
    </row>
    <row r="949" spans="4:4" x14ac:dyDescent="0.25">
      <c r="D949" s="141"/>
    </row>
    <row r="950" spans="4:4" x14ac:dyDescent="0.25">
      <c r="D950" s="141"/>
    </row>
    <row r="951" spans="4:4" x14ac:dyDescent="0.25">
      <c r="D951" s="141"/>
    </row>
    <row r="952" spans="4:4" x14ac:dyDescent="0.25">
      <c r="D952" s="141"/>
    </row>
    <row r="953" spans="4:4" x14ac:dyDescent="0.25">
      <c r="D953" s="141"/>
    </row>
    <row r="954" spans="4:4" x14ac:dyDescent="0.25">
      <c r="D954" s="141"/>
    </row>
    <row r="955" spans="4:4" x14ac:dyDescent="0.25">
      <c r="D955" s="141"/>
    </row>
    <row r="956" spans="4:4" x14ac:dyDescent="0.25">
      <c r="D956" s="141"/>
    </row>
    <row r="957" spans="4:4" x14ac:dyDescent="0.25">
      <c r="D957" s="141"/>
    </row>
    <row r="958" spans="4:4" x14ac:dyDescent="0.25">
      <c r="D958" s="141"/>
    </row>
    <row r="959" spans="4:4" x14ac:dyDescent="0.25">
      <c r="D959" s="141"/>
    </row>
    <row r="960" spans="4:4" x14ac:dyDescent="0.25">
      <c r="D960" s="141"/>
    </row>
    <row r="961" spans="4:4" x14ac:dyDescent="0.25">
      <c r="D961" s="141"/>
    </row>
    <row r="962" spans="4:4" x14ac:dyDescent="0.25">
      <c r="D962" s="141"/>
    </row>
    <row r="963" spans="4:4" x14ac:dyDescent="0.25">
      <c r="D963" s="141"/>
    </row>
    <row r="964" spans="4:4" x14ac:dyDescent="0.25">
      <c r="D964" s="141"/>
    </row>
    <row r="965" spans="4:4" x14ac:dyDescent="0.25">
      <c r="D965" s="141"/>
    </row>
    <row r="966" spans="4:4" x14ac:dyDescent="0.25">
      <c r="D966" s="141"/>
    </row>
    <row r="967" spans="4:4" x14ac:dyDescent="0.25">
      <c r="D967" s="141"/>
    </row>
    <row r="968" spans="4:4" x14ac:dyDescent="0.25">
      <c r="D968" s="141"/>
    </row>
    <row r="969" spans="4:4" x14ac:dyDescent="0.25">
      <c r="D969" s="141"/>
    </row>
    <row r="970" spans="4:4" x14ac:dyDescent="0.25">
      <c r="D970" s="141"/>
    </row>
    <row r="971" spans="4:4" x14ac:dyDescent="0.25">
      <c r="D971" s="141"/>
    </row>
    <row r="972" spans="4:4" x14ac:dyDescent="0.25">
      <c r="D972" s="141"/>
    </row>
    <row r="973" spans="4:4" x14ac:dyDescent="0.25">
      <c r="D973" s="141"/>
    </row>
    <row r="974" spans="4:4" x14ac:dyDescent="0.25">
      <c r="D974" s="141"/>
    </row>
    <row r="975" spans="4:4" x14ac:dyDescent="0.25">
      <c r="D975" s="141"/>
    </row>
    <row r="976" spans="4:4" x14ac:dyDescent="0.25">
      <c r="D976" s="141"/>
    </row>
    <row r="977" spans="4:4" x14ac:dyDescent="0.25">
      <c r="D977" s="141"/>
    </row>
    <row r="978" spans="4:4" x14ac:dyDescent="0.25">
      <c r="D978" s="141"/>
    </row>
    <row r="979" spans="4:4" x14ac:dyDescent="0.25">
      <c r="D979" s="141"/>
    </row>
    <row r="980" spans="4:4" x14ac:dyDescent="0.25">
      <c r="D980" s="141"/>
    </row>
    <row r="981" spans="4:4" x14ac:dyDescent="0.25">
      <c r="D981" s="141"/>
    </row>
    <row r="982" spans="4:4" x14ac:dyDescent="0.25">
      <c r="D982" s="141"/>
    </row>
    <row r="983" spans="4:4" x14ac:dyDescent="0.25">
      <c r="D983" s="141"/>
    </row>
    <row r="984" spans="4:4" x14ac:dyDescent="0.25">
      <c r="D984" s="141"/>
    </row>
    <row r="985" spans="4:4" x14ac:dyDescent="0.25">
      <c r="D985" s="141"/>
    </row>
    <row r="986" spans="4:4" x14ac:dyDescent="0.25">
      <c r="D986" s="141"/>
    </row>
    <row r="987" spans="4:4" x14ac:dyDescent="0.25">
      <c r="D987" s="141"/>
    </row>
    <row r="988" spans="4:4" x14ac:dyDescent="0.25">
      <c r="D988" s="141"/>
    </row>
    <row r="989" spans="4:4" x14ac:dyDescent="0.25">
      <c r="D989" s="141"/>
    </row>
    <row r="990" spans="4:4" x14ac:dyDescent="0.25">
      <c r="D990" s="141"/>
    </row>
    <row r="991" spans="4:4" x14ac:dyDescent="0.25">
      <c r="D991" s="141"/>
    </row>
    <row r="992" spans="4:4" x14ac:dyDescent="0.25">
      <c r="D992" s="141"/>
    </row>
    <row r="993" spans="4:4" x14ac:dyDescent="0.25">
      <c r="D993" s="141"/>
    </row>
    <row r="994" spans="4:4" x14ac:dyDescent="0.25">
      <c r="D994" s="141"/>
    </row>
    <row r="995" spans="4:4" x14ac:dyDescent="0.25">
      <c r="D995" s="141"/>
    </row>
    <row r="996" spans="4:4" x14ac:dyDescent="0.25">
      <c r="D996" s="141"/>
    </row>
    <row r="997" spans="4:4" x14ac:dyDescent="0.25">
      <c r="D997" s="141"/>
    </row>
    <row r="998" spans="4:4" x14ac:dyDescent="0.25">
      <c r="D998" s="141"/>
    </row>
    <row r="999" spans="4:4" x14ac:dyDescent="0.25">
      <c r="D999" s="141"/>
    </row>
    <row r="1000" spans="4:4" x14ac:dyDescent="0.25">
      <c r="D1000" s="141"/>
    </row>
    <row r="1001" spans="4:4" x14ac:dyDescent="0.25">
      <c r="D1001" s="141"/>
    </row>
    <row r="1002" spans="4:4" x14ac:dyDescent="0.25">
      <c r="D1002" s="141"/>
    </row>
    <row r="1003" spans="4:4" x14ac:dyDescent="0.25">
      <c r="D1003" s="141"/>
    </row>
    <row r="1004" spans="4:4" x14ac:dyDescent="0.25">
      <c r="D1004" s="141"/>
    </row>
    <row r="1005" spans="4:4" x14ac:dyDescent="0.25">
      <c r="D1005" s="141"/>
    </row>
    <row r="1006" spans="4:4" x14ac:dyDescent="0.25">
      <c r="D1006" s="141"/>
    </row>
    <row r="1007" spans="4:4" x14ac:dyDescent="0.25">
      <c r="D1007" s="141"/>
    </row>
    <row r="1008" spans="4:4" x14ac:dyDescent="0.25">
      <c r="D1008" s="141"/>
    </row>
    <row r="1009" spans="4:4" x14ac:dyDescent="0.25">
      <c r="D1009" s="141"/>
    </row>
    <row r="1010" spans="4:4" x14ac:dyDescent="0.25">
      <c r="D1010" s="141"/>
    </row>
    <row r="1011" spans="4:4" x14ac:dyDescent="0.25">
      <c r="D1011" s="141"/>
    </row>
    <row r="1012" spans="4:4" x14ac:dyDescent="0.25">
      <c r="D1012" s="141"/>
    </row>
    <row r="1013" spans="4:4" x14ac:dyDescent="0.25">
      <c r="D1013" s="141"/>
    </row>
    <row r="1014" spans="4:4" x14ac:dyDescent="0.25">
      <c r="D1014" s="141"/>
    </row>
    <row r="1015" spans="4:4" x14ac:dyDescent="0.25">
      <c r="D1015" s="141"/>
    </row>
    <row r="1016" spans="4:4" x14ac:dyDescent="0.25">
      <c r="D1016" s="141"/>
    </row>
    <row r="1017" spans="4:4" x14ac:dyDescent="0.25">
      <c r="D1017" s="141"/>
    </row>
    <row r="1018" spans="4:4" x14ac:dyDescent="0.25">
      <c r="D1018" s="141"/>
    </row>
    <row r="1019" spans="4:4" x14ac:dyDescent="0.25">
      <c r="D1019" s="141"/>
    </row>
    <row r="1020" spans="4:4" x14ac:dyDescent="0.25">
      <c r="D1020" s="141"/>
    </row>
    <row r="1021" spans="4:4" x14ac:dyDescent="0.25">
      <c r="D1021" s="141"/>
    </row>
    <row r="1022" spans="4:4" x14ac:dyDescent="0.25">
      <c r="D1022" s="141"/>
    </row>
    <row r="1023" spans="4:4" x14ac:dyDescent="0.25">
      <c r="D1023" s="141"/>
    </row>
    <row r="1024" spans="4:4" x14ac:dyDescent="0.25">
      <c r="D1024" s="141"/>
    </row>
    <row r="1025" spans="4:4" x14ac:dyDescent="0.25">
      <c r="D1025" s="141"/>
    </row>
    <row r="1026" spans="4:4" x14ac:dyDescent="0.25">
      <c r="D1026" s="141"/>
    </row>
    <row r="1027" spans="4:4" x14ac:dyDescent="0.25">
      <c r="D1027" s="141"/>
    </row>
    <row r="1028" spans="4:4" x14ac:dyDescent="0.25">
      <c r="D1028" s="141"/>
    </row>
    <row r="1029" spans="4:4" x14ac:dyDescent="0.25">
      <c r="D1029" s="141"/>
    </row>
    <row r="1030" spans="4:4" x14ac:dyDescent="0.25">
      <c r="D1030" s="141"/>
    </row>
    <row r="1031" spans="4:4" x14ac:dyDescent="0.25">
      <c r="D1031" s="141"/>
    </row>
    <row r="1032" spans="4:4" x14ac:dyDescent="0.25">
      <c r="D1032" s="141"/>
    </row>
    <row r="1033" spans="4:4" x14ac:dyDescent="0.25">
      <c r="D1033" s="141"/>
    </row>
    <row r="1034" spans="4:4" x14ac:dyDescent="0.25">
      <c r="D1034" s="141"/>
    </row>
    <row r="1035" spans="4:4" x14ac:dyDescent="0.25">
      <c r="D1035" s="141"/>
    </row>
    <row r="1036" spans="4:4" x14ac:dyDescent="0.25">
      <c r="D1036" s="141"/>
    </row>
    <row r="1037" spans="4:4" x14ac:dyDescent="0.25">
      <c r="D1037" s="141"/>
    </row>
    <row r="1038" spans="4:4" x14ac:dyDescent="0.25">
      <c r="D1038" s="141"/>
    </row>
    <row r="1039" spans="4:4" x14ac:dyDescent="0.25">
      <c r="D1039" s="141"/>
    </row>
    <row r="1040" spans="4:4" x14ac:dyDescent="0.25">
      <c r="D1040" s="141"/>
    </row>
    <row r="1041" spans="4:4" x14ac:dyDescent="0.25">
      <c r="D1041" s="141"/>
    </row>
    <row r="1042" spans="4:4" x14ac:dyDescent="0.25">
      <c r="D1042" s="141"/>
    </row>
    <row r="1043" spans="4:4" x14ac:dyDescent="0.25">
      <c r="D1043" s="141"/>
    </row>
    <row r="1044" spans="4:4" x14ac:dyDescent="0.25">
      <c r="D1044" s="141"/>
    </row>
    <row r="1045" spans="4:4" x14ac:dyDescent="0.25">
      <c r="D1045" s="141"/>
    </row>
    <row r="1046" spans="4:4" x14ac:dyDescent="0.25">
      <c r="D1046" s="141"/>
    </row>
    <row r="1047" spans="4:4" x14ac:dyDescent="0.25">
      <c r="D1047" s="141"/>
    </row>
    <row r="1048" spans="4:4" x14ac:dyDescent="0.25">
      <c r="D1048" s="141"/>
    </row>
    <row r="1049" spans="4:4" x14ac:dyDescent="0.25">
      <c r="D1049" s="141"/>
    </row>
    <row r="1050" spans="4:4" x14ac:dyDescent="0.25">
      <c r="D1050" s="141"/>
    </row>
    <row r="1051" spans="4:4" x14ac:dyDescent="0.25">
      <c r="D1051" s="141"/>
    </row>
    <row r="1052" spans="4:4" x14ac:dyDescent="0.25">
      <c r="D1052" s="141"/>
    </row>
    <row r="1053" spans="4:4" x14ac:dyDescent="0.25">
      <c r="D1053" s="141"/>
    </row>
    <row r="1054" spans="4:4" x14ac:dyDescent="0.25">
      <c r="D1054" s="141"/>
    </row>
    <row r="1055" spans="4:4" x14ac:dyDescent="0.25">
      <c r="D1055" s="141"/>
    </row>
    <row r="1056" spans="4:4" x14ac:dyDescent="0.25">
      <c r="D1056" s="141"/>
    </row>
    <row r="1057" spans="4:4" x14ac:dyDescent="0.25">
      <c r="D1057" s="141"/>
    </row>
    <row r="1058" spans="4:4" x14ac:dyDescent="0.25">
      <c r="D1058" s="141"/>
    </row>
    <row r="1059" spans="4:4" x14ac:dyDescent="0.25">
      <c r="D1059" s="141"/>
    </row>
    <row r="1060" spans="4:4" x14ac:dyDescent="0.25">
      <c r="D1060" s="141"/>
    </row>
    <row r="1061" spans="4:4" x14ac:dyDescent="0.25">
      <c r="D1061" s="141"/>
    </row>
    <row r="1062" spans="4:4" x14ac:dyDescent="0.25">
      <c r="D1062" s="141"/>
    </row>
    <row r="1063" spans="4:4" x14ac:dyDescent="0.25">
      <c r="D1063" s="141"/>
    </row>
    <row r="1064" spans="4:4" x14ac:dyDescent="0.25">
      <c r="D1064" s="141"/>
    </row>
    <row r="1065" spans="4:4" x14ac:dyDescent="0.25">
      <c r="D1065" s="141"/>
    </row>
    <row r="1066" spans="4:4" x14ac:dyDescent="0.25">
      <c r="D1066" s="141"/>
    </row>
    <row r="1067" spans="4:4" x14ac:dyDescent="0.25">
      <c r="D1067" s="141"/>
    </row>
    <row r="1068" spans="4:4" x14ac:dyDescent="0.25">
      <c r="D1068" s="141"/>
    </row>
    <row r="1069" spans="4:4" x14ac:dyDescent="0.25">
      <c r="D1069" s="141"/>
    </row>
    <row r="1070" spans="4:4" x14ac:dyDescent="0.25">
      <c r="D1070" s="141"/>
    </row>
    <row r="1071" spans="4:4" x14ac:dyDescent="0.25">
      <c r="D1071" s="141"/>
    </row>
    <row r="1072" spans="4:4" x14ac:dyDescent="0.25">
      <c r="D1072" s="141"/>
    </row>
    <row r="1073" spans="4:4" x14ac:dyDescent="0.25">
      <c r="D1073" s="141"/>
    </row>
    <row r="1074" spans="4:4" x14ac:dyDescent="0.25">
      <c r="D1074" s="141"/>
    </row>
    <row r="1075" spans="4:4" x14ac:dyDescent="0.25">
      <c r="D1075" s="141"/>
    </row>
    <row r="1076" spans="4:4" x14ac:dyDescent="0.25">
      <c r="D1076" s="141"/>
    </row>
    <row r="1077" spans="4:4" x14ac:dyDescent="0.25">
      <c r="D1077" s="141"/>
    </row>
    <row r="1078" spans="4:4" x14ac:dyDescent="0.25">
      <c r="D1078" s="141"/>
    </row>
    <row r="1079" spans="4:4" x14ac:dyDescent="0.25">
      <c r="D1079" s="141"/>
    </row>
    <row r="1080" spans="4:4" x14ac:dyDescent="0.25">
      <c r="D1080" s="141"/>
    </row>
    <row r="1081" spans="4:4" x14ac:dyDescent="0.25">
      <c r="D1081" s="141"/>
    </row>
    <row r="1082" spans="4:4" x14ac:dyDescent="0.25">
      <c r="D1082" s="141"/>
    </row>
    <row r="1083" spans="4:4" x14ac:dyDescent="0.25">
      <c r="D1083" s="141"/>
    </row>
    <row r="1084" spans="4:4" x14ac:dyDescent="0.25">
      <c r="D1084" s="141"/>
    </row>
    <row r="1085" spans="4:4" x14ac:dyDescent="0.25">
      <c r="D1085" s="141"/>
    </row>
    <row r="1086" spans="4:4" x14ac:dyDescent="0.25">
      <c r="D1086" s="141"/>
    </row>
    <row r="1087" spans="4:4" x14ac:dyDescent="0.25">
      <c r="D1087" s="141"/>
    </row>
    <row r="1088" spans="4:4" x14ac:dyDescent="0.25">
      <c r="D1088" s="141"/>
    </row>
    <row r="1089" spans="4:4" x14ac:dyDescent="0.25">
      <c r="D1089" s="141"/>
    </row>
    <row r="1090" spans="4:4" x14ac:dyDescent="0.25">
      <c r="D1090" s="141"/>
    </row>
    <row r="1091" spans="4:4" x14ac:dyDescent="0.25">
      <c r="D1091" s="141"/>
    </row>
    <row r="1092" spans="4:4" x14ac:dyDescent="0.25">
      <c r="D1092" s="141"/>
    </row>
    <row r="1093" spans="4:4" x14ac:dyDescent="0.25">
      <c r="D1093" s="141"/>
    </row>
    <row r="1094" spans="4:4" x14ac:dyDescent="0.25">
      <c r="D1094" s="141"/>
    </row>
    <row r="1095" spans="4:4" x14ac:dyDescent="0.25">
      <c r="D1095" s="141"/>
    </row>
    <row r="1096" spans="4:4" x14ac:dyDescent="0.25">
      <c r="D1096" s="141"/>
    </row>
    <row r="1097" spans="4:4" x14ac:dyDescent="0.25">
      <c r="D1097" s="141"/>
    </row>
    <row r="1098" spans="4:4" x14ac:dyDescent="0.25">
      <c r="D1098" s="141"/>
    </row>
    <row r="1099" spans="4:4" x14ac:dyDescent="0.25">
      <c r="D1099" s="141"/>
    </row>
    <row r="1100" spans="4:4" x14ac:dyDescent="0.25">
      <c r="D1100" s="141"/>
    </row>
    <row r="1101" spans="4:4" x14ac:dyDescent="0.25">
      <c r="D1101" s="141"/>
    </row>
    <row r="1102" spans="4:4" x14ac:dyDescent="0.25">
      <c r="D1102" s="141"/>
    </row>
    <row r="1103" spans="4:4" x14ac:dyDescent="0.25">
      <c r="D1103" s="141"/>
    </row>
    <row r="1104" spans="4:4" x14ac:dyDescent="0.25">
      <c r="D1104" s="141"/>
    </row>
    <row r="1105" spans="4:4" x14ac:dyDescent="0.25">
      <c r="D1105" s="141"/>
    </row>
    <row r="1106" spans="4:4" x14ac:dyDescent="0.25">
      <c r="D1106" s="141"/>
    </row>
    <row r="1107" spans="4:4" x14ac:dyDescent="0.25">
      <c r="D1107" s="141"/>
    </row>
    <row r="1108" spans="4:4" x14ac:dyDescent="0.25">
      <c r="D1108" s="141"/>
    </row>
    <row r="1109" spans="4:4" x14ac:dyDescent="0.25">
      <c r="D1109" s="141"/>
    </row>
    <row r="1110" spans="4:4" x14ac:dyDescent="0.25">
      <c r="D1110" s="141"/>
    </row>
    <row r="1111" spans="4:4" x14ac:dyDescent="0.25">
      <c r="D1111" s="141"/>
    </row>
    <row r="1112" spans="4:4" x14ac:dyDescent="0.25">
      <c r="D1112" s="141"/>
    </row>
    <row r="1113" spans="4:4" x14ac:dyDescent="0.25">
      <c r="D1113" s="141"/>
    </row>
    <row r="1114" spans="4:4" x14ac:dyDescent="0.25">
      <c r="D1114" s="141"/>
    </row>
    <row r="1115" spans="4:4" x14ac:dyDescent="0.25">
      <c r="D1115" s="141"/>
    </row>
    <row r="1116" spans="4:4" x14ac:dyDescent="0.25">
      <c r="D1116" s="141"/>
    </row>
    <row r="1117" spans="4:4" x14ac:dyDescent="0.25">
      <c r="D1117" s="141"/>
    </row>
    <row r="1118" spans="4:4" x14ac:dyDescent="0.25">
      <c r="D1118" s="141"/>
    </row>
    <row r="1119" spans="4:4" x14ac:dyDescent="0.25">
      <c r="D1119" s="141"/>
    </row>
    <row r="1120" spans="4:4" x14ac:dyDescent="0.25">
      <c r="D1120" s="141"/>
    </row>
    <row r="1121" spans="4:4" x14ac:dyDescent="0.25">
      <c r="D1121" s="141"/>
    </row>
    <row r="1122" spans="4:4" x14ac:dyDescent="0.25">
      <c r="D1122" s="141"/>
    </row>
    <row r="1123" spans="4:4" x14ac:dyDescent="0.25">
      <c r="D1123" s="141"/>
    </row>
    <row r="1124" spans="4:4" x14ac:dyDescent="0.25">
      <c r="D1124" s="141"/>
    </row>
    <row r="1125" spans="4:4" x14ac:dyDescent="0.25">
      <c r="D1125" s="141"/>
    </row>
    <row r="1126" spans="4:4" x14ac:dyDescent="0.25">
      <c r="D1126" s="141"/>
    </row>
    <row r="1127" spans="4:4" x14ac:dyDescent="0.25">
      <c r="D1127" s="141"/>
    </row>
    <row r="1128" spans="4:4" x14ac:dyDescent="0.25">
      <c r="D1128" s="141"/>
    </row>
    <row r="1129" spans="4:4" x14ac:dyDescent="0.25">
      <c r="D1129" s="141"/>
    </row>
    <row r="1130" spans="4:4" x14ac:dyDescent="0.25">
      <c r="D1130" s="141"/>
    </row>
    <row r="1131" spans="4:4" x14ac:dyDescent="0.25">
      <c r="D1131" s="141"/>
    </row>
    <row r="1132" spans="4:4" x14ac:dyDescent="0.25">
      <c r="D1132" s="141"/>
    </row>
    <row r="1133" spans="4:4" x14ac:dyDescent="0.25">
      <c r="D1133" s="141"/>
    </row>
    <row r="1134" spans="4:4" x14ac:dyDescent="0.25">
      <c r="D1134" s="141"/>
    </row>
    <row r="1135" spans="4:4" x14ac:dyDescent="0.25">
      <c r="D1135" s="141"/>
    </row>
    <row r="1136" spans="4:4" x14ac:dyDescent="0.25">
      <c r="D1136" s="141"/>
    </row>
    <row r="1137" spans="4:4" x14ac:dyDescent="0.25">
      <c r="D1137" s="141"/>
    </row>
    <row r="1138" spans="4:4" x14ac:dyDescent="0.25">
      <c r="D1138" s="141"/>
    </row>
    <row r="1139" spans="4:4" x14ac:dyDescent="0.25">
      <c r="D1139" s="141"/>
    </row>
    <row r="1140" spans="4:4" x14ac:dyDescent="0.25">
      <c r="D1140" s="141"/>
    </row>
    <row r="1141" spans="4:4" x14ac:dyDescent="0.25">
      <c r="D1141" s="141"/>
    </row>
    <row r="1142" spans="4:4" x14ac:dyDescent="0.25">
      <c r="D1142" s="141"/>
    </row>
    <row r="1143" spans="4:4" x14ac:dyDescent="0.25">
      <c r="D1143" s="141"/>
    </row>
    <row r="1144" spans="4:4" x14ac:dyDescent="0.25">
      <c r="D1144" s="141"/>
    </row>
    <row r="1145" spans="4:4" x14ac:dyDescent="0.25">
      <c r="D1145" s="141"/>
    </row>
    <row r="1146" spans="4:4" x14ac:dyDescent="0.25">
      <c r="D1146" s="141"/>
    </row>
    <row r="1147" spans="4:4" x14ac:dyDescent="0.25">
      <c r="D1147" s="141"/>
    </row>
    <row r="1148" spans="4:4" x14ac:dyDescent="0.25">
      <c r="D1148" s="141"/>
    </row>
    <row r="1149" spans="4:4" x14ac:dyDescent="0.25">
      <c r="D1149" s="141"/>
    </row>
    <row r="1150" spans="4:4" x14ac:dyDescent="0.25">
      <c r="D1150" s="141"/>
    </row>
    <row r="1151" spans="4:4" x14ac:dyDescent="0.25">
      <c r="D1151" s="141"/>
    </row>
    <row r="1152" spans="4:4" x14ac:dyDescent="0.25">
      <c r="D1152" s="141"/>
    </row>
    <row r="1153" spans="4:4" x14ac:dyDescent="0.25">
      <c r="D1153" s="141"/>
    </row>
    <row r="1154" spans="4:4" x14ac:dyDescent="0.25">
      <c r="D1154" s="141"/>
    </row>
    <row r="1155" spans="4:4" x14ac:dyDescent="0.25">
      <c r="D1155" s="141"/>
    </row>
    <row r="1156" spans="4:4" x14ac:dyDescent="0.25">
      <c r="D1156" s="141"/>
    </row>
    <row r="1157" spans="4:4" x14ac:dyDescent="0.25">
      <c r="D1157" s="141"/>
    </row>
    <row r="1158" spans="4:4" x14ac:dyDescent="0.25">
      <c r="D1158" s="141"/>
    </row>
    <row r="1159" spans="4:4" x14ac:dyDescent="0.25">
      <c r="D1159" s="141"/>
    </row>
    <row r="1160" spans="4:4" x14ac:dyDescent="0.25">
      <c r="D1160" s="141"/>
    </row>
    <row r="1161" spans="4:4" x14ac:dyDescent="0.25">
      <c r="D1161" s="141"/>
    </row>
    <row r="1162" spans="4:4" x14ac:dyDescent="0.25">
      <c r="D1162" s="141"/>
    </row>
    <row r="1163" spans="4:4" x14ac:dyDescent="0.25">
      <c r="D1163" s="141"/>
    </row>
    <row r="1164" spans="4:4" x14ac:dyDescent="0.25">
      <c r="D1164" s="141"/>
    </row>
    <row r="1165" spans="4:4" x14ac:dyDescent="0.25">
      <c r="D1165" s="141"/>
    </row>
    <row r="1166" spans="4:4" x14ac:dyDescent="0.25">
      <c r="D1166" s="141"/>
    </row>
    <row r="1167" spans="4:4" x14ac:dyDescent="0.25">
      <c r="D1167" s="141"/>
    </row>
    <row r="1168" spans="4:4" x14ac:dyDescent="0.25">
      <c r="D1168" s="141"/>
    </row>
    <row r="1169" spans="4:4" x14ac:dyDescent="0.25">
      <c r="D1169" s="141"/>
    </row>
    <row r="1170" spans="4:4" x14ac:dyDescent="0.25">
      <c r="D1170" s="141"/>
    </row>
    <row r="1171" spans="4:4" x14ac:dyDescent="0.25">
      <c r="D1171" s="141"/>
    </row>
    <row r="1172" spans="4:4" x14ac:dyDescent="0.25">
      <c r="D1172" s="141"/>
    </row>
    <row r="1173" spans="4:4" x14ac:dyDescent="0.25">
      <c r="D1173" s="141"/>
    </row>
    <row r="1174" spans="4:4" x14ac:dyDescent="0.25">
      <c r="D1174" s="141"/>
    </row>
    <row r="1175" spans="4:4" x14ac:dyDescent="0.25">
      <c r="D1175" s="141"/>
    </row>
    <row r="1176" spans="4:4" x14ac:dyDescent="0.25">
      <c r="D1176" s="141"/>
    </row>
    <row r="1177" spans="4:4" x14ac:dyDescent="0.25">
      <c r="D1177" s="141"/>
    </row>
    <row r="1178" spans="4:4" x14ac:dyDescent="0.25">
      <c r="D1178" s="141"/>
    </row>
    <row r="1179" spans="4:4" x14ac:dyDescent="0.25">
      <c r="D1179" s="141"/>
    </row>
    <row r="1180" spans="4:4" x14ac:dyDescent="0.25">
      <c r="D1180" s="141"/>
    </row>
    <row r="1181" spans="4:4" x14ac:dyDescent="0.25">
      <c r="D1181" s="141"/>
    </row>
    <row r="1182" spans="4:4" x14ac:dyDescent="0.25">
      <c r="D1182" s="141"/>
    </row>
    <row r="1183" spans="4:4" x14ac:dyDescent="0.25">
      <c r="D1183" s="141"/>
    </row>
    <row r="1184" spans="4:4" x14ac:dyDescent="0.25">
      <c r="D1184" s="141"/>
    </row>
    <row r="1185" spans="4:4" x14ac:dyDescent="0.25">
      <c r="D1185" s="141"/>
    </row>
    <row r="1186" spans="4:4" x14ac:dyDescent="0.25">
      <c r="D1186" s="141"/>
    </row>
    <row r="1187" spans="4:4" x14ac:dyDescent="0.25">
      <c r="D1187" s="141"/>
    </row>
    <row r="1188" spans="4:4" x14ac:dyDescent="0.25">
      <c r="D1188" s="141"/>
    </row>
    <row r="1189" spans="4:4" x14ac:dyDescent="0.25">
      <c r="D1189" s="141"/>
    </row>
    <row r="1190" spans="4:4" x14ac:dyDescent="0.25">
      <c r="D1190" s="141"/>
    </row>
    <row r="1191" spans="4:4" x14ac:dyDescent="0.25">
      <c r="D1191" s="141"/>
    </row>
    <row r="1192" spans="4:4" x14ac:dyDescent="0.25">
      <c r="D1192" s="141"/>
    </row>
    <row r="1193" spans="4:4" x14ac:dyDescent="0.25">
      <c r="D1193" s="141"/>
    </row>
    <row r="1194" spans="4:4" x14ac:dyDescent="0.25">
      <c r="D1194" s="141"/>
    </row>
    <row r="1195" spans="4:4" x14ac:dyDescent="0.25">
      <c r="D1195" s="141"/>
    </row>
    <row r="1196" spans="4:4" x14ac:dyDescent="0.25">
      <c r="D1196" s="141"/>
    </row>
    <row r="1197" spans="4:4" x14ac:dyDescent="0.25">
      <c r="D1197" s="141"/>
    </row>
    <row r="1198" spans="4:4" x14ac:dyDescent="0.25">
      <c r="D1198" s="141"/>
    </row>
    <row r="1199" spans="4:4" x14ac:dyDescent="0.25">
      <c r="D1199" s="141"/>
    </row>
    <row r="1200" spans="4:4" x14ac:dyDescent="0.25">
      <c r="D1200" s="141"/>
    </row>
    <row r="1201" spans="4:4" x14ac:dyDescent="0.25">
      <c r="D1201" s="141"/>
    </row>
    <row r="1202" spans="4:4" x14ac:dyDescent="0.25">
      <c r="D1202" s="141"/>
    </row>
    <row r="1203" spans="4:4" x14ac:dyDescent="0.25">
      <c r="D1203" s="141"/>
    </row>
    <row r="1204" spans="4:4" x14ac:dyDescent="0.25">
      <c r="D1204" s="141"/>
    </row>
    <row r="1205" spans="4:4" x14ac:dyDescent="0.25">
      <c r="D1205" s="141"/>
    </row>
    <row r="1206" spans="4:4" x14ac:dyDescent="0.25">
      <c r="D1206" s="141"/>
    </row>
    <row r="1207" spans="4:4" x14ac:dyDescent="0.25">
      <c r="D1207" s="141"/>
    </row>
    <row r="1208" spans="4:4" x14ac:dyDescent="0.25">
      <c r="D1208" s="141"/>
    </row>
    <row r="1209" spans="4:4" x14ac:dyDescent="0.25">
      <c r="D1209" s="141"/>
    </row>
    <row r="1210" spans="4:4" x14ac:dyDescent="0.25">
      <c r="D1210" s="141"/>
    </row>
    <row r="1211" spans="4:4" x14ac:dyDescent="0.25">
      <c r="D1211" s="141"/>
    </row>
    <row r="1212" spans="4:4" x14ac:dyDescent="0.25">
      <c r="D1212" s="141"/>
    </row>
    <row r="1213" spans="4:4" x14ac:dyDescent="0.25">
      <c r="D1213" s="141"/>
    </row>
    <row r="1214" spans="4:4" x14ac:dyDescent="0.25">
      <c r="D1214" s="141"/>
    </row>
    <row r="1215" spans="4:4" x14ac:dyDescent="0.25">
      <c r="D1215" s="141"/>
    </row>
    <row r="1216" spans="4:4" x14ac:dyDescent="0.25">
      <c r="D1216" s="141"/>
    </row>
    <row r="1217" spans="4:4" x14ac:dyDescent="0.25">
      <c r="D1217" s="141"/>
    </row>
    <row r="1218" spans="4:4" x14ac:dyDescent="0.25">
      <c r="D1218" s="141"/>
    </row>
    <row r="1219" spans="4:4" x14ac:dyDescent="0.25">
      <c r="D1219" s="141"/>
    </row>
    <row r="1220" spans="4:4" x14ac:dyDescent="0.25">
      <c r="D1220" s="141"/>
    </row>
    <row r="1221" spans="4:4" x14ac:dyDescent="0.25">
      <c r="D1221" s="141"/>
    </row>
    <row r="1222" spans="4:4" x14ac:dyDescent="0.25">
      <c r="D1222" s="141"/>
    </row>
    <row r="1223" spans="4:4" x14ac:dyDescent="0.25">
      <c r="D1223" s="141"/>
    </row>
    <row r="1224" spans="4:4" x14ac:dyDescent="0.25">
      <c r="D1224" s="141"/>
    </row>
    <row r="1225" spans="4:4" x14ac:dyDescent="0.25">
      <c r="D1225" s="141"/>
    </row>
    <row r="1226" spans="4:4" x14ac:dyDescent="0.25">
      <c r="D1226" s="141"/>
    </row>
    <row r="1227" spans="4:4" x14ac:dyDescent="0.25">
      <c r="D1227" s="141"/>
    </row>
    <row r="1228" spans="4:4" x14ac:dyDescent="0.25">
      <c r="D1228" s="141"/>
    </row>
    <row r="1229" spans="4:4" x14ac:dyDescent="0.25">
      <c r="D1229" s="141"/>
    </row>
    <row r="1230" spans="4:4" x14ac:dyDescent="0.25">
      <c r="D1230" s="141"/>
    </row>
    <row r="1231" spans="4:4" x14ac:dyDescent="0.25">
      <c r="D1231" s="141"/>
    </row>
    <row r="1232" spans="4:4" x14ac:dyDescent="0.25">
      <c r="D1232" s="141"/>
    </row>
    <row r="1233" spans="4:4" x14ac:dyDescent="0.25">
      <c r="D1233" s="141"/>
    </row>
    <row r="1234" spans="4:4" x14ac:dyDescent="0.25">
      <c r="D1234" s="141"/>
    </row>
    <row r="1235" spans="4:4" x14ac:dyDescent="0.25">
      <c r="D1235" s="141"/>
    </row>
    <row r="1236" spans="4:4" x14ac:dyDescent="0.25">
      <c r="D1236" s="141"/>
    </row>
    <row r="1237" spans="4:4" x14ac:dyDescent="0.25">
      <c r="D1237" s="141"/>
    </row>
    <row r="1238" spans="4:4" x14ac:dyDescent="0.25">
      <c r="D1238" s="141"/>
    </row>
    <row r="1239" spans="4:4" x14ac:dyDescent="0.25">
      <c r="D1239" s="141"/>
    </row>
    <row r="1240" spans="4:4" x14ac:dyDescent="0.25">
      <c r="D1240" s="141"/>
    </row>
    <row r="1241" spans="4:4" x14ac:dyDescent="0.25">
      <c r="D1241" s="141"/>
    </row>
    <row r="1242" spans="4:4" x14ac:dyDescent="0.25">
      <c r="D1242" s="141"/>
    </row>
    <row r="1243" spans="4:4" x14ac:dyDescent="0.25">
      <c r="D1243" s="141"/>
    </row>
    <row r="1244" spans="4:4" x14ac:dyDescent="0.25">
      <c r="D1244" s="141"/>
    </row>
    <row r="1245" spans="4:4" x14ac:dyDescent="0.25">
      <c r="D1245" s="141"/>
    </row>
    <row r="1246" spans="4:4" x14ac:dyDescent="0.25">
      <c r="D1246" s="141"/>
    </row>
    <row r="1247" spans="4:4" x14ac:dyDescent="0.25">
      <c r="D1247" s="141"/>
    </row>
    <row r="1248" spans="4:4" x14ac:dyDescent="0.25">
      <c r="D1248" s="141"/>
    </row>
    <row r="1249" spans="4:4" x14ac:dyDescent="0.25">
      <c r="D1249" s="141"/>
    </row>
    <row r="1250" spans="4:4" x14ac:dyDescent="0.25">
      <c r="D1250" s="141"/>
    </row>
    <row r="1251" spans="4:4" x14ac:dyDescent="0.25">
      <c r="D1251" s="141"/>
    </row>
    <row r="1252" spans="4:4" x14ac:dyDescent="0.25">
      <c r="D1252" s="141"/>
    </row>
    <row r="1253" spans="4:4" x14ac:dyDescent="0.25">
      <c r="D1253" s="141"/>
    </row>
    <row r="1254" spans="4:4" x14ac:dyDescent="0.25">
      <c r="D1254" s="141"/>
    </row>
    <row r="1255" spans="4:4" x14ac:dyDescent="0.25">
      <c r="D1255" s="141"/>
    </row>
    <row r="1256" spans="4:4" x14ac:dyDescent="0.25">
      <c r="D1256" s="141"/>
    </row>
    <row r="1257" spans="4:4" x14ac:dyDescent="0.25">
      <c r="D1257" s="141"/>
    </row>
    <row r="1258" spans="4:4" x14ac:dyDescent="0.25">
      <c r="D1258" s="141"/>
    </row>
    <row r="1259" spans="4:4" x14ac:dyDescent="0.25">
      <c r="D1259" s="141"/>
    </row>
    <row r="1260" spans="4:4" x14ac:dyDescent="0.25">
      <c r="D1260" s="141"/>
    </row>
    <row r="1261" spans="4:4" x14ac:dyDescent="0.25">
      <c r="D1261" s="141"/>
    </row>
    <row r="1262" spans="4:4" x14ac:dyDescent="0.25">
      <c r="D1262" s="141"/>
    </row>
    <row r="1263" spans="4:4" x14ac:dyDescent="0.25">
      <c r="D1263" s="141"/>
    </row>
    <row r="1264" spans="4:4" x14ac:dyDescent="0.25">
      <c r="D1264" s="141"/>
    </row>
    <row r="1265" spans="4:4" x14ac:dyDescent="0.25">
      <c r="D1265" s="141"/>
    </row>
    <row r="1266" spans="4:4" x14ac:dyDescent="0.25">
      <c r="D1266" s="141"/>
    </row>
    <row r="1267" spans="4:4" x14ac:dyDescent="0.25">
      <c r="D1267" s="141"/>
    </row>
    <row r="1268" spans="4:4" x14ac:dyDescent="0.25">
      <c r="D1268" s="141"/>
    </row>
    <row r="1269" spans="4:4" x14ac:dyDescent="0.25">
      <c r="D1269" s="141"/>
    </row>
    <row r="1270" spans="4:4" x14ac:dyDescent="0.25">
      <c r="D1270" s="141"/>
    </row>
    <row r="1271" spans="4:4" x14ac:dyDescent="0.25">
      <c r="D1271" s="141"/>
    </row>
    <row r="1272" spans="4:4" x14ac:dyDescent="0.25">
      <c r="D1272" s="141"/>
    </row>
    <row r="1273" spans="4:4" x14ac:dyDescent="0.25">
      <c r="D1273" s="141"/>
    </row>
    <row r="1274" spans="4:4" x14ac:dyDescent="0.25">
      <c r="D1274" s="141"/>
    </row>
    <row r="1275" spans="4:4" x14ac:dyDescent="0.25">
      <c r="D1275" s="141"/>
    </row>
    <row r="1276" spans="4:4" x14ac:dyDescent="0.25">
      <c r="D1276" s="141"/>
    </row>
    <row r="1277" spans="4:4" x14ac:dyDescent="0.25">
      <c r="D1277" s="141"/>
    </row>
    <row r="1278" spans="4:4" x14ac:dyDescent="0.25">
      <c r="D1278" s="141"/>
    </row>
    <row r="1279" spans="4:4" x14ac:dyDescent="0.25">
      <c r="D1279" s="141"/>
    </row>
    <row r="1280" spans="4:4" x14ac:dyDescent="0.25">
      <c r="D1280" s="141"/>
    </row>
    <row r="1281" spans="4:4" x14ac:dyDescent="0.25">
      <c r="D1281" s="141"/>
    </row>
    <row r="1282" spans="4:4" x14ac:dyDescent="0.25">
      <c r="D1282" s="141"/>
    </row>
    <row r="1283" spans="4:4" x14ac:dyDescent="0.25">
      <c r="D1283" s="141"/>
    </row>
    <row r="1284" spans="4:4" x14ac:dyDescent="0.25">
      <c r="D1284" s="141"/>
    </row>
    <row r="1285" spans="4:4" x14ac:dyDescent="0.25">
      <c r="D1285" s="141"/>
    </row>
    <row r="1286" spans="4:4" x14ac:dyDescent="0.25">
      <c r="D1286" s="141"/>
    </row>
    <row r="1287" spans="4:4" x14ac:dyDescent="0.25">
      <c r="D1287" s="141"/>
    </row>
    <row r="1288" spans="4:4" x14ac:dyDescent="0.25">
      <c r="D1288" s="141"/>
    </row>
    <row r="1289" spans="4:4" x14ac:dyDescent="0.25">
      <c r="D1289" s="141"/>
    </row>
    <row r="1290" spans="4:4" x14ac:dyDescent="0.25">
      <c r="D1290" s="141"/>
    </row>
    <row r="1291" spans="4:4" x14ac:dyDescent="0.25">
      <c r="D1291" s="141"/>
    </row>
    <row r="1292" spans="4:4" x14ac:dyDescent="0.25">
      <c r="D1292" s="141"/>
    </row>
    <row r="1293" spans="4:4" x14ac:dyDescent="0.25">
      <c r="D1293" s="141"/>
    </row>
    <row r="1294" spans="4:4" x14ac:dyDescent="0.25">
      <c r="D1294" s="141"/>
    </row>
    <row r="1295" spans="4:4" x14ac:dyDescent="0.25">
      <c r="D1295" s="141"/>
    </row>
    <row r="1296" spans="4:4" x14ac:dyDescent="0.25">
      <c r="D1296" s="141"/>
    </row>
    <row r="1297" spans="4:4" x14ac:dyDescent="0.25">
      <c r="D1297" s="141"/>
    </row>
    <row r="1298" spans="4:4" x14ac:dyDescent="0.25">
      <c r="D1298" s="141"/>
    </row>
    <row r="1299" spans="4:4" x14ac:dyDescent="0.25">
      <c r="D1299" s="141"/>
    </row>
    <row r="1300" spans="4:4" x14ac:dyDescent="0.25">
      <c r="D1300" s="141"/>
    </row>
    <row r="1301" spans="4:4" x14ac:dyDescent="0.25">
      <c r="D1301" s="141"/>
    </row>
    <row r="1302" spans="4:4" x14ac:dyDescent="0.25">
      <c r="D1302" s="141"/>
    </row>
    <row r="1303" spans="4:4" x14ac:dyDescent="0.25">
      <c r="D1303" s="141"/>
    </row>
    <row r="1304" spans="4:4" x14ac:dyDescent="0.25">
      <c r="D1304" s="141"/>
    </row>
    <row r="1305" spans="4:4" x14ac:dyDescent="0.25">
      <c r="D1305" s="141"/>
    </row>
    <row r="1306" spans="4:4" x14ac:dyDescent="0.25">
      <c r="D1306" s="141"/>
    </row>
    <row r="1307" spans="4:4" x14ac:dyDescent="0.25">
      <c r="D1307" s="141"/>
    </row>
    <row r="1308" spans="4:4" x14ac:dyDescent="0.25">
      <c r="D1308" s="141"/>
    </row>
    <row r="1309" spans="4:4" x14ac:dyDescent="0.25">
      <c r="D1309" s="141"/>
    </row>
    <row r="1310" spans="4:4" x14ac:dyDescent="0.25">
      <c r="D1310" s="141"/>
    </row>
    <row r="1311" spans="4:4" x14ac:dyDescent="0.25">
      <c r="D1311" s="141"/>
    </row>
    <row r="1312" spans="4:4" x14ac:dyDescent="0.25">
      <c r="D1312" s="141"/>
    </row>
    <row r="1313" spans="4:4" x14ac:dyDescent="0.25">
      <c r="D1313" s="141"/>
    </row>
    <row r="1314" spans="4:4" x14ac:dyDescent="0.25">
      <c r="D1314" s="141"/>
    </row>
    <row r="1315" spans="4:4" x14ac:dyDescent="0.25">
      <c r="D1315" s="141"/>
    </row>
    <row r="1316" spans="4:4" x14ac:dyDescent="0.25">
      <c r="D1316" s="141"/>
    </row>
    <row r="1317" spans="4:4" x14ac:dyDescent="0.25">
      <c r="D1317" s="141"/>
    </row>
    <row r="1318" spans="4:4" x14ac:dyDescent="0.25">
      <c r="D1318" s="141"/>
    </row>
    <row r="1319" spans="4:4" x14ac:dyDescent="0.25">
      <c r="D1319" s="141"/>
    </row>
    <row r="1320" spans="4:4" x14ac:dyDescent="0.25">
      <c r="D1320" s="141"/>
    </row>
    <row r="1321" spans="4:4" x14ac:dyDescent="0.25">
      <c r="D1321" s="141"/>
    </row>
    <row r="1322" spans="4:4" x14ac:dyDescent="0.25">
      <c r="D1322" s="141"/>
    </row>
    <row r="1323" spans="4:4" x14ac:dyDescent="0.25">
      <c r="D1323" s="141"/>
    </row>
    <row r="1324" spans="4:4" x14ac:dyDescent="0.25">
      <c r="D1324" s="141"/>
    </row>
    <row r="1325" spans="4:4" x14ac:dyDescent="0.25">
      <c r="D1325" s="141"/>
    </row>
    <row r="1326" spans="4:4" x14ac:dyDescent="0.25">
      <c r="D1326" s="141"/>
    </row>
    <row r="1327" spans="4:4" x14ac:dyDescent="0.25">
      <c r="D1327" s="141"/>
    </row>
    <row r="1328" spans="4:4" x14ac:dyDescent="0.25">
      <c r="D1328" s="141"/>
    </row>
    <row r="1329" spans="4:4" x14ac:dyDescent="0.25">
      <c r="D1329" s="141"/>
    </row>
    <row r="1330" spans="4:4" x14ac:dyDescent="0.25">
      <c r="D1330" s="141"/>
    </row>
    <row r="1331" spans="4:4" x14ac:dyDescent="0.25">
      <c r="D1331" s="141"/>
    </row>
    <row r="1332" spans="4:4" x14ac:dyDescent="0.25">
      <c r="D1332" s="141"/>
    </row>
    <row r="1333" spans="4:4" x14ac:dyDescent="0.25">
      <c r="D1333" s="141"/>
    </row>
    <row r="1334" spans="4:4" x14ac:dyDescent="0.25">
      <c r="D1334" s="141"/>
    </row>
    <row r="1335" spans="4:4" x14ac:dyDescent="0.25">
      <c r="D1335" s="141"/>
    </row>
    <row r="1336" spans="4:4" x14ac:dyDescent="0.25">
      <c r="D1336" s="141"/>
    </row>
    <row r="1337" spans="4:4" x14ac:dyDescent="0.25">
      <c r="D1337" s="141"/>
    </row>
    <row r="1338" spans="4:4" x14ac:dyDescent="0.25">
      <c r="D1338" s="141"/>
    </row>
    <row r="1339" spans="4:4" x14ac:dyDescent="0.25">
      <c r="D1339" s="141"/>
    </row>
    <row r="1340" spans="4:4" x14ac:dyDescent="0.25">
      <c r="D1340" s="141"/>
    </row>
    <row r="1341" spans="4:4" x14ac:dyDescent="0.25">
      <c r="D1341" s="141"/>
    </row>
    <row r="1342" spans="4:4" x14ac:dyDescent="0.25">
      <c r="D1342" s="141"/>
    </row>
    <row r="1343" spans="4:4" x14ac:dyDescent="0.25">
      <c r="D1343" s="141"/>
    </row>
    <row r="1344" spans="4:4" x14ac:dyDescent="0.25">
      <c r="D1344" s="141"/>
    </row>
    <row r="1345" spans="4:4" x14ac:dyDescent="0.25">
      <c r="D1345" s="141"/>
    </row>
    <row r="1346" spans="4:4" x14ac:dyDescent="0.25">
      <c r="D1346" s="141"/>
    </row>
    <row r="1347" spans="4:4" x14ac:dyDescent="0.25">
      <c r="D1347" s="141"/>
    </row>
    <row r="1348" spans="4:4" x14ac:dyDescent="0.25">
      <c r="D1348" s="141"/>
    </row>
    <row r="1349" spans="4:4" x14ac:dyDescent="0.25">
      <c r="D1349" s="141"/>
    </row>
    <row r="1350" spans="4:4" x14ac:dyDescent="0.25">
      <c r="D1350" s="141"/>
    </row>
    <row r="1351" spans="4:4" x14ac:dyDescent="0.25">
      <c r="D1351" s="141"/>
    </row>
    <row r="1352" spans="4:4" x14ac:dyDescent="0.25">
      <c r="D1352" s="141"/>
    </row>
    <row r="1353" spans="4:4" x14ac:dyDescent="0.25">
      <c r="D1353" s="141"/>
    </row>
    <row r="1354" spans="4:4" x14ac:dyDescent="0.25">
      <c r="D1354" s="141"/>
    </row>
    <row r="1355" spans="4:4" x14ac:dyDescent="0.25">
      <c r="D1355" s="141"/>
    </row>
    <row r="1356" spans="4:4" x14ac:dyDescent="0.25">
      <c r="D1356" s="141"/>
    </row>
    <row r="1357" spans="4:4" x14ac:dyDescent="0.25">
      <c r="D1357" s="141"/>
    </row>
    <row r="1358" spans="4:4" x14ac:dyDescent="0.25">
      <c r="D1358" s="141"/>
    </row>
    <row r="1359" spans="4:4" x14ac:dyDescent="0.25">
      <c r="D1359" s="141"/>
    </row>
    <row r="1360" spans="4:4" x14ac:dyDescent="0.25">
      <c r="D1360" s="141"/>
    </row>
    <row r="1361" spans="4:4" x14ac:dyDescent="0.25">
      <c r="D1361" s="141"/>
    </row>
    <row r="1362" spans="4:4" x14ac:dyDescent="0.25">
      <c r="D1362" s="141"/>
    </row>
    <row r="1363" spans="4:4" x14ac:dyDescent="0.25">
      <c r="D1363" s="141"/>
    </row>
    <row r="1364" spans="4:4" x14ac:dyDescent="0.25">
      <c r="D1364" s="141"/>
    </row>
    <row r="1365" spans="4:4" x14ac:dyDescent="0.25">
      <c r="D1365" s="141"/>
    </row>
    <row r="1366" spans="4:4" x14ac:dyDescent="0.25">
      <c r="D1366" s="141"/>
    </row>
    <row r="1367" spans="4:4" x14ac:dyDescent="0.25">
      <c r="D1367" s="141"/>
    </row>
    <row r="1368" spans="4:4" x14ac:dyDescent="0.25">
      <c r="D1368" s="141"/>
    </row>
    <row r="1369" spans="4:4" x14ac:dyDescent="0.25">
      <c r="D1369" s="141"/>
    </row>
    <row r="1370" spans="4:4" x14ac:dyDescent="0.25">
      <c r="D1370" s="141"/>
    </row>
    <row r="1371" spans="4:4" x14ac:dyDescent="0.25">
      <c r="D1371" s="141"/>
    </row>
    <row r="1372" spans="4:4" x14ac:dyDescent="0.25">
      <c r="D1372" s="141"/>
    </row>
    <row r="1373" spans="4:4" x14ac:dyDescent="0.25">
      <c r="D1373" s="141"/>
    </row>
    <row r="1374" spans="4:4" x14ac:dyDescent="0.25">
      <c r="D1374" s="141"/>
    </row>
    <row r="1375" spans="4:4" x14ac:dyDescent="0.25">
      <c r="D1375" s="141"/>
    </row>
    <row r="1376" spans="4:4" x14ac:dyDescent="0.25">
      <c r="D1376" s="141"/>
    </row>
    <row r="1377" spans="4:4" x14ac:dyDescent="0.25">
      <c r="D1377" s="141"/>
    </row>
    <row r="1378" spans="4:4" x14ac:dyDescent="0.25">
      <c r="D1378" s="141"/>
    </row>
    <row r="1379" spans="4:4" x14ac:dyDescent="0.25">
      <c r="D1379" s="141"/>
    </row>
    <row r="1380" spans="4:4" x14ac:dyDescent="0.25">
      <c r="D1380" s="141"/>
    </row>
    <row r="1381" spans="4:4" x14ac:dyDescent="0.25">
      <c r="D1381" s="141"/>
    </row>
    <row r="1382" spans="4:4" x14ac:dyDescent="0.25">
      <c r="D1382" s="141"/>
    </row>
    <row r="1383" spans="4:4" x14ac:dyDescent="0.25">
      <c r="D1383" s="141"/>
    </row>
    <row r="1384" spans="4:4" x14ac:dyDescent="0.25">
      <c r="D1384" s="141"/>
    </row>
    <row r="1385" spans="4:4" x14ac:dyDescent="0.25">
      <c r="D1385" s="141"/>
    </row>
    <row r="1386" spans="4:4" x14ac:dyDescent="0.25">
      <c r="D1386" s="141"/>
    </row>
    <row r="1387" spans="4:4" x14ac:dyDescent="0.25">
      <c r="D1387" s="141"/>
    </row>
    <row r="1388" spans="4:4" x14ac:dyDescent="0.25">
      <c r="D1388" s="141"/>
    </row>
    <row r="1389" spans="4:4" x14ac:dyDescent="0.25">
      <c r="D1389" s="141"/>
    </row>
    <row r="1390" spans="4:4" x14ac:dyDescent="0.25">
      <c r="D1390" s="141"/>
    </row>
    <row r="1391" spans="4:4" x14ac:dyDescent="0.25">
      <c r="D1391" s="141"/>
    </row>
    <row r="1392" spans="4:4" x14ac:dyDescent="0.25">
      <c r="D1392" s="141"/>
    </row>
    <row r="1393" spans="4:4" x14ac:dyDescent="0.25">
      <c r="D1393" s="141"/>
    </row>
    <row r="1394" spans="4:4" x14ac:dyDescent="0.25">
      <c r="D1394" s="141"/>
    </row>
    <row r="1395" spans="4:4" x14ac:dyDescent="0.25">
      <c r="D1395" s="141"/>
    </row>
    <row r="1396" spans="4:4" x14ac:dyDescent="0.25">
      <c r="D1396" s="141"/>
    </row>
    <row r="1397" spans="4:4" x14ac:dyDescent="0.25">
      <c r="D1397" s="141"/>
    </row>
    <row r="1398" spans="4:4" x14ac:dyDescent="0.25">
      <c r="D1398" s="141"/>
    </row>
    <row r="1399" spans="4:4" x14ac:dyDescent="0.25">
      <c r="D1399" s="141"/>
    </row>
    <row r="1400" spans="4:4" x14ac:dyDescent="0.25">
      <c r="D1400" s="141"/>
    </row>
    <row r="1401" spans="4:4" x14ac:dyDescent="0.25">
      <c r="D1401" s="141"/>
    </row>
    <row r="1402" spans="4:4" x14ac:dyDescent="0.25">
      <c r="D1402" s="141"/>
    </row>
    <row r="1403" spans="4:4" x14ac:dyDescent="0.25">
      <c r="D1403" s="141"/>
    </row>
    <row r="1404" spans="4:4" x14ac:dyDescent="0.25">
      <c r="D1404" s="141"/>
    </row>
    <row r="1405" spans="4:4" x14ac:dyDescent="0.25">
      <c r="D1405" s="141"/>
    </row>
    <row r="1406" spans="4:4" x14ac:dyDescent="0.25">
      <c r="D1406" s="141"/>
    </row>
    <row r="1407" spans="4:4" x14ac:dyDescent="0.25">
      <c r="D1407" s="141"/>
    </row>
    <row r="1408" spans="4:4" x14ac:dyDescent="0.25">
      <c r="D1408" s="141"/>
    </row>
    <row r="1409" spans="4:4" x14ac:dyDescent="0.25">
      <c r="D1409" s="141"/>
    </row>
    <row r="1410" spans="4:4" x14ac:dyDescent="0.25">
      <c r="D1410" s="141"/>
    </row>
    <row r="1411" spans="4:4" x14ac:dyDescent="0.25">
      <c r="D1411" s="141"/>
    </row>
    <row r="1412" spans="4:4" x14ac:dyDescent="0.25">
      <c r="D1412" s="141"/>
    </row>
    <row r="1413" spans="4:4" x14ac:dyDescent="0.25">
      <c r="D1413" s="141"/>
    </row>
    <row r="1414" spans="4:4" x14ac:dyDescent="0.25">
      <c r="D1414" s="141"/>
    </row>
    <row r="1415" spans="4:4" x14ac:dyDescent="0.25">
      <c r="D1415" s="141"/>
    </row>
    <row r="1416" spans="4:4" x14ac:dyDescent="0.25">
      <c r="D1416" s="141"/>
    </row>
    <row r="1417" spans="4:4" x14ac:dyDescent="0.25">
      <c r="D1417" s="141"/>
    </row>
    <row r="1418" spans="4:4" x14ac:dyDescent="0.25">
      <c r="D1418" s="141"/>
    </row>
    <row r="1419" spans="4:4" x14ac:dyDescent="0.25">
      <c r="D1419" s="141"/>
    </row>
    <row r="1420" spans="4:4" x14ac:dyDescent="0.25">
      <c r="D1420" s="141"/>
    </row>
    <row r="1421" spans="4:4" x14ac:dyDescent="0.25">
      <c r="D1421" s="141"/>
    </row>
    <row r="1422" spans="4:4" x14ac:dyDescent="0.25">
      <c r="D1422" s="141"/>
    </row>
    <row r="1423" spans="4:4" x14ac:dyDescent="0.25">
      <c r="D1423" s="141"/>
    </row>
    <row r="1424" spans="4:4" x14ac:dyDescent="0.25">
      <c r="D1424" s="141"/>
    </row>
    <row r="1425" spans="4:4" x14ac:dyDescent="0.25">
      <c r="D1425" s="141"/>
    </row>
    <row r="1426" spans="4:4" x14ac:dyDescent="0.25">
      <c r="D1426" s="141"/>
    </row>
    <row r="1427" spans="4:4" x14ac:dyDescent="0.25">
      <c r="D1427" s="141"/>
    </row>
    <row r="1428" spans="4:4" x14ac:dyDescent="0.25">
      <c r="D1428" s="141"/>
    </row>
    <row r="1429" spans="4:4" x14ac:dyDescent="0.25">
      <c r="D1429" s="141"/>
    </row>
    <row r="1430" spans="4:4" x14ac:dyDescent="0.25">
      <c r="D1430" s="141"/>
    </row>
    <row r="1431" spans="4:4" x14ac:dyDescent="0.25">
      <c r="D1431" s="141"/>
    </row>
    <row r="1432" spans="4:4" x14ac:dyDescent="0.25">
      <c r="D1432" s="141"/>
    </row>
    <row r="1433" spans="4:4" x14ac:dyDescent="0.25">
      <c r="D1433" s="141"/>
    </row>
    <row r="1434" spans="4:4" x14ac:dyDescent="0.25">
      <c r="D1434" s="141"/>
    </row>
    <row r="1435" spans="4:4" x14ac:dyDescent="0.25">
      <c r="D1435" s="141"/>
    </row>
    <row r="1436" spans="4:4" x14ac:dyDescent="0.25">
      <c r="D1436" s="141"/>
    </row>
    <row r="1437" spans="4:4" x14ac:dyDescent="0.25">
      <c r="D1437" s="141"/>
    </row>
    <row r="1438" spans="4:4" x14ac:dyDescent="0.25">
      <c r="D1438" s="141"/>
    </row>
    <row r="1439" spans="4:4" x14ac:dyDescent="0.25">
      <c r="D1439" s="141"/>
    </row>
    <row r="1440" spans="4:4" x14ac:dyDescent="0.25">
      <c r="D1440" s="141"/>
    </row>
    <row r="1441" spans="4:4" x14ac:dyDescent="0.25">
      <c r="D1441" s="141"/>
    </row>
    <row r="1442" spans="4:4" x14ac:dyDescent="0.25">
      <c r="D1442" s="141"/>
    </row>
    <row r="1443" spans="4:4" x14ac:dyDescent="0.25">
      <c r="D1443" s="141"/>
    </row>
    <row r="1444" spans="4:4" x14ac:dyDescent="0.25">
      <c r="D1444" s="141"/>
    </row>
    <row r="1445" spans="4:4" x14ac:dyDescent="0.25">
      <c r="D1445" s="141"/>
    </row>
    <row r="1446" spans="4:4" x14ac:dyDescent="0.25">
      <c r="D1446" s="141"/>
    </row>
    <row r="1447" spans="4:4" x14ac:dyDescent="0.25">
      <c r="D1447" s="141"/>
    </row>
    <row r="1448" spans="4:4" x14ac:dyDescent="0.25">
      <c r="D1448" s="141"/>
    </row>
    <row r="1449" spans="4:4" x14ac:dyDescent="0.25">
      <c r="D1449" s="141"/>
    </row>
    <row r="1450" spans="4:4" x14ac:dyDescent="0.25">
      <c r="D1450" s="141"/>
    </row>
    <row r="1451" spans="4:4" x14ac:dyDescent="0.25">
      <c r="D1451" s="141"/>
    </row>
    <row r="1452" spans="4:4" x14ac:dyDescent="0.25">
      <c r="D1452" s="141"/>
    </row>
    <row r="1453" spans="4:4" x14ac:dyDescent="0.25">
      <c r="D1453" s="141"/>
    </row>
    <row r="1454" spans="4:4" x14ac:dyDescent="0.25">
      <c r="D1454" s="141"/>
    </row>
    <row r="1455" spans="4:4" x14ac:dyDescent="0.25">
      <c r="D1455" s="141"/>
    </row>
    <row r="1456" spans="4:4" x14ac:dyDescent="0.25">
      <c r="D1456" s="141"/>
    </row>
    <row r="1457" spans="4:4" x14ac:dyDescent="0.25">
      <c r="D1457" s="141"/>
    </row>
    <row r="1458" spans="4:4" x14ac:dyDescent="0.25">
      <c r="D1458" s="141"/>
    </row>
    <row r="1459" spans="4:4" x14ac:dyDescent="0.25">
      <c r="D1459" s="141"/>
    </row>
    <row r="1460" spans="4:4" x14ac:dyDescent="0.25">
      <c r="D1460" s="141"/>
    </row>
    <row r="1461" spans="4:4" x14ac:dyDescent="0.25">
      <c r="D1461" s="141"/>
    </row>
    <row r="1462" spans="4:4" x14ac:dyDescent="0.25">
      <c r="D1462" s="141"/>
    </row>
    <row r="1463" spans="4:4" x14ac:dyDescent="0.25">
      <c r="D1463" s="141"/>
    </row>
    <row r="1464" spans="4:4" x14ac:dyDescent="0.25">
      <c r="D1464" s="141"/>
    </row>
    <row r="1465" spans="4:4" x14ac:dyDescent="0.25">
      <c r="D1465" s="141"/>
    </row>
    <row r="1466" spans="4:4" x14ac:dyDescent="0.25">
      <c r="D1466" s="141"/>
    </row>
    <row r="1467" spans="4:4" x14ac:dyDescent="0.25">
      <c r="D1467" s="141"/>
    </row>
    <row r="1468" spans="4:4" x14ac:dyDescent="0.25">
      <c r="D1468" s="141"/>
    </row>
    <row r="1469" spans="4:4" x14ac:dyDescent="0.25">
      <c r="D1469" s="141"/>
    </row>
    <row r="1470" spans="4:4" x14ac:dyDescent="0.25">
      <c r="D1470" s="141"/>
    </row>
    <row r="1471" spans="4:4" x14ac:dyDescent="0.25">
      <c r="D1471" s="141"/>
    </row>
    <row r="1472" spans="4:4" x14ac:dyDescent="0.25">
      <c r="D1472" s="141"/>
    </row>
    <row r="1473" spans="4:4" x14ac:dyDescent="0.25">
      <c r="D1473" s="141"/>
    </row>
    <row r="1474" spans="4:4" x14ac:dyDescent="0.25">
      <c r="D1474" s="141"/>
    </row>
    <row r="1475" spans="4:4" x14ac:dyDescent="0.25">
      <c r="D1475" s="141"/>
    </row>
    <row r="1476" spans="4:4" x14ac:dyDescent="0.25">
      <c r="D1476" s="141"/>
    </row>
    <row r="1477" spans="4:4" x14ac:dyDescent="0.25">
      <c r="D1477" s="141"/>
    </row>
    <row r="1478" spans="4:4" x14ac:dyDescent="0.25">
      <c r="D1478" s="141"/>
    </row>
    <row r="1479" spans="4:4" x14ac:dyDescent="0.25">
      <c r="D1479" s="141"/>
    </row>
    <row r="1480" spans="4:4" x14ac:dyDescent="0.25">
      <c r="D1480" s="141"/>
    </row>
    <row r="1481" spans="4:4" x14ac:dyDescent="0.25">
      <c r="D1481" s="141"/>
    </row>
    <row r="1482" spans="4:4" x14ac:dyDescent="0.25">
      <c r="D1482" s="141"/>
    </row>
    <row r="1483" spans="4:4" x14ac:dyDescent="0.25">
      <c r="D1483" s="141"/>
    </row>
    <row r="1484" spans="4:4" x14ac:dyDescent="0.25">
      <c r="D1484" s="141"/>
    </row>
    <row r="1485" spans="4:4" x14ac:dyDescent="0.25">
      <c r="D1485" s="141"/>
    </row>
    <row r="1486" spans="4:4" x14ac:dyDescent="0.25">
      <c r="D1486" s="141"/>
    </row>
    <row r="1487" spans="4:4" x14ac:dyDescent="0.25">
      <c r="D1487" s="141"/>
    </row>
    <row r="1488" spans="4:4" x14ac:dyDescent="0.25">
      <c r="D1488" s="141"/>
    </row>
    <row r="1489" spans="4:4" x14ac:dyDescent="0.25">
      <c r="D1489" s="141"/>
    </row>
    <row r="1490" spans="4:4" x14ac:dyDescent="0.25">
      <c r="D1490" s="141"/>
    </row>
    <row r="1491" spans="4:4" x14ac:dyDescent="0.25">
      <c r="D1491" s="141"/>
    </row>
    <row r="1492" spans="4:4" x14ac:dyDescent="0.25">
      <c r="D1492" s="141"/>
    </row>
    <row r="1493" spans="4:4" x14ac:dyDescent="0.25">
      <c r="D1493" s="141"/>
    </row>
    <row r="1494" spans="4:4" x14ac:dyDescent="0.25">
      <c r="D1494" s="141"/>
    </row>
    <row r="1495" spans="4:4" x14ac:dyDescent="0.25">
      <c r="D1495" s="141"/>
    </row>
    <row r="1496" spans="4:4" x14ac:dyDescent="0.25">
      <c r="D1496" s="141"/>
    </row>
    <row r="1497" spans="4:4" x14ac:dyDescent="0.25">
      <c r="D1497" s="141"/>
    </row>
    <row r="1498" spans="4:4" x14ac:dyDescent="0.25">
      <c r="D1498" s="141"/>
    </row>
    <row r="1499" spans="4:4" x14ac:dyDescent="0.25">
      <c r="D1499" s="141"/>
    </row>
    <row r="1500" spans="4:4" x14ac:dyDescent="0.25">
      <c r="D1500" s="141"/>
    </row>
    <row r="1501" spans="4:4" x14ac:dyDescent="0.25">
      <c r="D1501" s="141"/>
    </row>
    <row r="1502" spans="4:4" x14ac:dyDescent="0.25">
      <c r="D1502" s="141"/>
    </row>
    <row r="1503" spans="4:4" x14ac:dyDescent="0.25">
      <c r="D1503" s="141"/>
    </row>
    <row r="1504" spans="4:4" x14ac:dyDescent="0.25">
      <c r="D1504" s="141"/>
    </row>
    <row r="1505" spans="4:4" x14ac:dyDescent="0.25">
      <c r="D1505" s="141"/>
    </row>
    <row r="1506" spans="4:4" x14ac:dyDescent="0.25">
      <c r="D1506" s="141"/>
    </row>
    <row r="1507" spans="4:4" x14ac:dyDescent="0.25">
      <c r="D1507" s="141"/>
    </row>
    <row r="1508" spans="4:4" x14ac:dyDescent="0.25">
      <c r="D1508" s="141"/>
    </row>
    <row r="1509" spans="4:4" x14ac:dyDescent="0.25">
      <c r="D1509" s="141"/>
    </row>
    <row r="1510" spans="4:4" x14ac:dyDescent="0.25">
      <c r="D1510" s="141"/>
    </row>
    <row r="1511" spans="4:4" x14ac:dyDescent="0.25">
      <c r="D1511" s="141"/>
    </row>
    <row r="1512" spans="4:4" x14ac:dyDescent="0.25">
      <c r="D1512" s="141"/>
    </row>
    <row r="1513" spans="4:4" x14ac:dyDescent="0.25">
      <c r="D1513" s="141"/>
    </row>
    <row r="1514" spans="4:4" x14ac:dyDescent="0.25">
      <c r="D1514" s="141"/>
    </row>
    <row r="1515" spans="4:4" x14ac:dyDescent="0.25">
      <c r="D1515" s="141"/>
    </row>
    <row r="1516" spans="4:4" x14ac:dyDescent="0.25">
      <c r="D1516" s="141"/>
    </row>
    <row r="1517" spans="4:4" x14ac:dyDescent="0.25">
      <c r="D1517" s="141"/>
    </row>
    <row r="1518" spans="4:4" x14ac:dyDescent="0.25">
      <c r="D1518" s="141"/>
    </row>
    <row r="1519" spans="4:4" x14ac:dyDescent="0.25">
      <c r="D1519" s="141"/>
    </row>
    <row r="1520" spans="4:4" x14ac:dyDescent="0.25">
      <c r="D1520" s="141"/>
    </row>
    <row r="1521" spans="4:4" x14ac:dyDescent="0.25">
      <c r="D1521" s="141"/>
    </row>
    <row r="1522" spans="4:4" x14ac:dyDescent="0.25">
      <c r="D1522" s="141"/>
    </row>
    <row r="1523" spans="4:4" x14ac:dyDescent="0.25">
      <c r="D1523" s="141"/>
    </row>
    <row r="1524" spans="4:4" x14ac:dyDescent="0.25">
      <c r="D1524" s="141"/>
    </row>
    <row r="1525" spans="4:4" x14ac:dyDescent="0.25">
      <c r="D1525" s="141"/>
    </row>
    <row r="1526" spans="4:4" x14ac:dyDescent="0.25">
      <c r="D1526" s="141"/>
    </row>
    <row r="1527" spans="4:4" x14ac:dyDescent="0.25">
      <c r="D1527" s="141"/>
    </row>
    <row r="1528" spans="4:4" x14ac:dyDescent="0.25">
      <c r="D1528" s="141"/>
    </row>
    <row r="1529" spans="4:4" x14ac:dyDescent="0.25">
      <c r="D1529" s="141"/>
    </row>
    <row r="1530" spans="4:4" x14ac:dyDescent="0.25">
      <c r="D1530" s="141"/>
    </row>
    <row r="1531" spans="4:4" x14ac:dyDescent="0.25">
      <c r="D1531" s="141"/>
    </row>
    <row r="1532" spans="4:4" x14ac:dyDescent="0.25">
      <c r="D1532" s="141"/>
    </row>
    <row r="1533" spans="4:4" x14ac:dyDescent="0.25">
      <c r="D1533" s="141"/>
    </row>
    <row r="1534" spans="4:4" x14ac:dyDescent="0.25">
      <c r="D1534" s="141"/>
    </row>
    <row r="1535" spans="4:4" x14ac:dyDescent="0.25">
      <c r="D1535" s="141"/>
    </row>
    <row r="1536" spans="4:4" x14ac:dyDescent="0.25">
      <c r="D1536" s="141"/>
    </row>
    <row r="1537" spans="4:4" x14ac:dyDescent="0.25">
      <c r="D1537" s="141"/>
    </row>
    <row r="1538" spans="4:4" x14ac:dyDescent="0.25">
      <c r="D1538" s="141"/>
    </row>
    <row r="1539" spans="4:4" x14ac:dyDescent="0.25">
      <c r="D1539" s="141"/>
    </row>
    <row r="1540" spans="4:4" x14ac:dyDescent="0.25">
      <c r="D1540" s="141"/>
    </row>
    <row r="1541" spans="4:4" x14ac:dyDescent="0.25">
      <c r="D1541" s="141"/>
    </row>
    <row r="1542" spans="4:4" x14ac:dyDescent="0.25">
      <c r="D1542" s="141"/>
    </row>
    <row r="1543" spans="4:4" x14ac:dyDescent="0.25">
      <c r="D1543" s="141"/>
    </row>
    <row r="1544" spans="4:4" x14ac:dyDescent="0.25">
      <c r="D1544" s="141"/>
    </row>
    <row r="1545" spans="4:4" x14ac:dyDescent="0.25">
      <c r="D1545" s="141"/>
    </row>
    <row r="1546" spans="4:4" x14ac:dyDescent="0.25">
      <c r="D1546" s="141"/>
    </row>
    <row r="1547" spans="4:4" x14ac:dyDescent="0.25">
      <c r="D1547" s="141"/>
    </row>
    <row r="1548" spans="4:4" x14ac:dyDescent="0.25">
      <c r="D1548" s="141"/>
    </row>
    <row r="1549" spans="4:4" x14ac:dyDescent="0.25">
      <c r="D1549" s="141"/>
    </row>
    <row r="1550" spans="4:4" x14ac:dyDescent="0.25">
      <c r="D1550" s="141"/>
    </row>
    <row r="1551" spans="4:4" x14ac:dyDescent="0.25">
      <c r="D1551" s="141"/>
    </row>
    <row r="1552" spans="4:4" x14ac:dyDescent="0.25">
      <c r="D1552" s="141"/>
    </row>
    <row r="1553" spans="4:4" x14ac:dyDescent="0.25">
      <c r="D1553" s="141"/>
    </row>
    <row r="1554" spans="4:4" x14ac:dyDescent="0.25">
      <c r="D1554" s="141"/>
    </row>
    <row r="1555" spans="4:4" x14ac:dyDescent="0.25">
      <c r="D1555" s="141"/>
    </row>
    <row r="1556" spans="4:4" x14ac:dyDescent="0.25">
      <c r="D1556" s="141"/>
    </row>
    <row r="1557" spans="4:4" x14ac:dyDescent="0.25">
      <c r="D1557" s="141"/>
    </row>
    <row r="1558" spans="4:4" x14ac:dyDescent="0.25">
      <c r="D1558" s="141"/>
    </row>
    <row r="1559" spans="4:4" x14ac:dyDescent="0.25">
      <c r="D1559" s="141"/>
    </row>
    <row r="1560" spans="4:4" x14ac:dyDescent="0.25">
      <c r="D1560" s="141"/>
    </row>
    <row r="1561" spans="4:4" x14ac:dyDescent="0.25">
      <c r="D1561" s="141"/>
    </row>
    <row r="1562" spans="4:4" x14ac:dyDescent="0.25">
      <c r="D1562" s="141"/>
    </row>
    <row r="1563" spans="4:4" x14ac:dyDescent="0.25">
      <c r="D1563" s="141"/>
    </row>
    <row r="1564" spans="4:4" x14ac:dyDescent="0.25">
      <c r="D1564" s="141"/>
    </row>
    <row r="1565" spans="4:4" x14ac:dyDescent="0.25">
      <c r="D1565" s="141"/>
    </row>
    <row r="1566" spans="4:4" x14ac:dyDescent="0.25">
      <c r="D1566" s="141"/>
    </row>
    <row r="1567" spans="4:4" x14ac:dyDescent="0.25">
      <c r="D1567" s="141"/>
    </row>
    <row r="1568" spans="4:4" x14ac:dyDescent="0.25">
      <c r="D1568" s="141"/>
    </row>
    <row r="1569" spans="4:4" x14ac:dyDescent="0.25">
      <c r="D1569" s="141"/>
    </row>
    <row r="1570" spans="4:4" x14ac:dyDescent="0.25">
      <c r="D1570" s="141"/>
    </row>
    <row r="1571" spans="4:4" x14ac:dyDescent="0.25">
      <c r="D1571" s="141"/>
    </row>
    <row r="1572" spans="4:4" x14ac:dyDescent="0.25">
      <c r="D1572" s="141"/>
    </row>
    <row r="1573" spans="4:4" x14ac:dyDescent="0.25">
      <c r="D1573" s="141"/>
    </row>
    <row r="1574" spans="4:4" x14ac:dyDescent="0.25">
      <c r="D1574" s="141"/>
    </row>
    <row r="1575" spans="4:4" x14ac:dyDescent="0.25">
      <c r="D1575" s="141"/>
    </row>
    <row r="1576" spans="4:4" x14ac:dyDescent="0.25">
      <c r="D1576" s="141"/>
    </row>
    <row r="1577" spans="4:4" x14ac:dyDescent="0.25">
      <c r="D1577" s="141"/>
    </row>
    <row r="1578" spans="4:4" x14ac:dyDescent="0.25">
      <c r="D1578" s="141"/>
    </row>
    <row r="1579" spans="4:4" x14ac:dyDescent="0.25">
      <c r="D1579" s="141"/>
    </row>
    <row r="1580" spans="4:4" x14ac:dyDescent="0.25">
      <c r="D1580" s="141"/>
    </row>
    <row r="1581" spans="4:4" x14ac:dyDescent="0.25">
      <c r="D1581" s="141"/>
    </row>
    <row r="1582" spans="4:4" x14ac:dyDescent="0.25">
      <c r="D1582" s="141"/>
    </row>
    <row r="1583" spans="4:4" x14ac:dyDescent="0.25">
      <c r="D1583" s="141"/>
    </row>
    <row r="1584" spans="4:4" x14ac:dyDescent="0.25">
      <c r="D1584" s="141"/>
    </row>
    <row r="1585" spans="4:4" x14ac:dyDescent="0.25">
      <c r="D1585" s="141"/>
    </row>
    <row r="1586" spans="4:4" x14ac:dyDescent="0.25">
      <c r="D1586" s="141"/>
    </row>
    <row r="1587" spans="4:4" x14ac:dyDescent="0.25">
      <c r="D1587" s="141"/>
    </row>
    <row r="1588" spans="4:4" x14ac:dyDescent="0.25">
      <c r="D1588" s="141"/>
    </row>
    <row r="1589" spans="4:4" x14ac:dyDescent="0.25">
      <c r="D1589" s="141"/>
    </row>
    <row r="1590" spans="4:4" x14ac:dyDescent="0.25">
      <c r="D1590" s="141"/>
    </row>
    <row r="1591" spans="4:4" x14ac:dyDescent="0.25">
      <c r="D1591" s="141"/>
    </row>
    <row r="1592" spans="4:4" x14ac:dyDescent="0.25">
      <c r="D1592" s="141"/>
    </row>
    <row r="1593" spans="4:4" x14ac:dyDescent="0.25">
      <c r="D1593" s="141"/>
    </row>
    <row r="1594" spans="4:4" x14ac:dyDescent="0.25">
      <c r="D1594" s="141"/>
    </row>
    <row r="1595" spans="4:4" x14ac:dyDescent="0.25">
      <c r="D1595" s="141"/>
    </row>
    <row r="1596" spans="4:4" x14ac:dyDescent="0.25">
      <c r="D1596" s="141"/>
    </row>
    <row r="1597" spans="4:4" x14ac:dyDescent="0.25">
      <c r="D1597" s="141"/>
    </row>
    <row r="1598" spans="4:4" x14ac:dyDescent="0.25">
      <c r="D1598" s="141"/>
    </row>
    <row r="1599" spans="4:4" x14ac:dyDescent="0.25">
      <c r="D1599" s="141"/>
    </row>
    <row r="1600" spans="4:4" x14ac:dyDescent="0.25">
      <c r="D1600" s="141"/>
    </row>
    <row r="1601" spans="4:4" x14ac:dyDescent="0.25">
      <c r="D1601" s="141"/>
    </row>
    <row r="1602" spans="4:4" x14ac:dyDescent="0.25">
      <c r="D1602" s="141"/>
    </row>
    <row r="1603" spans="4:4" x14ac:dyDescent="0.25">
      <c r="D1603" s="141"/>
    </row>
    <row r="1604" spans="4:4" x14ac:dyDescent="0.25">
      <c r="D1604" s="141"/>
    </row>
    <row r="1605" spans="4:4" x14ac:dyDescent="0.25">
      <c r="D1605" s="141"/>
    </row>
    <row r="1606" spans="4:4" x14ac:dyDescent="0.25">
      <c r="D1606" s="141"/>
    </row>
    <row r="1607" spans="4:4" x14ac:dyDescent="0.25">
      <c r="D1607" s="141"/>
    </row>
    <row r="1608" spans="4:4" x14ac:dyDescent="0.25">
      <c r="D1608" s="141"/>
    </row>
    <row r="1609" spans="4:4" x14ac:dyDescent="0.25">
      <c r="D1609" s="141"/>
    </row>
    <row r="1610" spans="4:4" x14ac:dyDescent="0.25">
      <c r="D1610" s="141"/>
    </row>
    <row r="1611" spans="4:4" x14ac:dyDescent="0.25">
      <c r="D1611" s="141"/>
    </row>
    <row r="1612" spans="4:4" x14ac:dyDescent="0.25">
      <c r="D1612" s="141"/>
    </row>
    <row r="1613" spans="4:4" x14ac:dyDescent="0.25">
      <c r="D1613" s="141"/>
    </row>
    <row r="1614" spans="4:4" x14ac:dyDescent="0.25">
      <c r="D1614" s="141"/>
    </row>
    <row r="1615" spans="4:4" x14ac:dyDescent="0.25">
      <c r="D1615" s="141"/>
    </row>
    <row r="1616" spans="4:4" x14ac:dyDescent="0.25">
      <c r="D1616" s="141"/>
    </row>
    <row r="1617" spans="4:4" x14ac:dyDescent="0.25">
      <c r="D1617" s="141"/>
    </row>
    <row r="1618" spans="4:4" x14ac:dyDescent="0.25">
      <c r="D1618" s="141"/>
    </row>
    <row r="1619" spans="4:4" x14ac:dyDescent="0.25">
      <c r="D1619" s="141"/>
    </row>
    <row r="1620" spans="4:4" x14ac:dyDescent="0.25">
      <c r="D1620" s="141"/>
    </row>
    <row r="1621" spans="4:4" x14ac:dyDescent="0.25">
      <c r="D1621" s="141"/>
    </row>
    <row r="1622" spans="4:4" x14ac:dyDescent="0.25">
      <c r="D1622" s="141"/>
    </row>
    <row r="1623" spans="4:4" x14ac:dyDescent="0.25">
      <c r="D1623" s="141"/>
    </row>
    <row r="1624" spans="4:4" x14ac:dyDescent="0.25">
      <c r="D1624" s="141"/>
    </row>
    <row r="1625" spans="4:4" x14ac:dyDescent="0.25">
      <c r="D1625" s="141"/>
    </row>
    <row r="1626" spans="4:4" x14ac:dyDescent="0.25">
      <c r="D1626" s="141"/>
    </row>
    <row r="1627" spans="4:4" x14ac:dyDescent="0.25">
      <c r="D1627" s="141"/>
    </row>
    <row r="1628" spans="4:4" x14ac:dyDescent="0.25">
      <c r="D1628" s="141"/>
    </row>
    <row r="1629" spans="4:4" x14ac:dyDescent="0.25">
      <c r="D1629" s="141"/>
    </row>
    <row r="1630" spans="4:4" x14ac:dyDescent="0.25">
      <c r="D1630" s="141"/>
    </row>
    <row r="1631" spans="4:4" x14ac:dyDescent="0.25">
      <c r="D1631" s="141"/>
    </row>
    <row r="1632" spans="4:4" x14ac:dyDescent="0.25">
      <c r="D1632" s="141"/>
    </row>
    <row r="1633" spans="4:4" x14ac:dyDescent="0.25">
      <c r="D1633" s="141"/>
    </row>
    <row r="1634" spans="4:4" x14ac:dyDescent="0.25">
      <c r="D1634" s="141"/>
    </row>
    <row r="1635" spans="4:4" x14ac:dyDescent="0.25">
      <c r="D1635" s="141"/>
    </row>
    <row r="1636" spans="4:4" x14ac:dyDescent="0.25">
      <c r="D1636" s="141"/>
    </row>
    <row r="1637" spans="4:4" x14ac:dyDescent="0.25">
      <c r="D1637" s="141"/>
    </row>
    <row r="1638" spans="4:4" x14ac:dyDescent="0.25">
      <c r="D1638" s="141"/>
    </row>
    <row r="1639" spans="4:4" x14ac:dyDescent="0.25">
      <c r="D1639" s="141"/>
    </row>
    <row r="1640" spans="4:4" x14ac:dyDescent="0.25">
      <c r="D1640" s="141"/>
    </row>
    <row r="1641" spans="4:4" x14ac:dyDescent="0.25">
      <c r="D1641" s="141"/>
    </row>
    <row r="1642" spans="4:4" x14ac:dyDescent="0.25">
      <c r="D1642" s="141"/>
    </row>
    <row r="1643" spans="4:4" x14ac:dyDescent="0.25">
      <c r="D1643" s="141"/>
    </row>
    <row r="1644" spans="4:4" x14ac:dyDescent="0.25">
      <c r="D1644" s="141"/>
    </row>
    <row r="1645" spans="4:4" x14ac:dyDescent="0.25">
      <c r="D1645" s="141"/>
    </row>
    <row r="1646" spans="4:4" x14ac:dyDescent="0.25">
      <c r="D1646" s="141"/>
    </row>
    <row r="1647" spans="4:4" x14ac:dyDescent="0.25">
      <c r="D1647" s="141"/>
    </row>
    <row r="1648" spans="4:4" x14ac:dyDescent="0.25">
      <c r="D1648" s="141"/>
    </row>
    <row r="1649" spans="4:4" x14ac:dyDescent="0.25">
      <c r="D1649" s="141"/>
    </row>
    <row r="1650" spans="4:4" x14ac:dyDescent="0.25">
      <c r="D1650" s="141"/>
    </row>
    <row r="1651" spans="4:4" x14ac:dyDescent="0.25">
      <c r="D1651" s="141"/>
    </row>
    <row r="1652" spans="4:4" x14ac:dyDescent="0.25">
      <c r="D1652" s="141"/>
    </row>
    <row r="1653" spans="4:4" x14ac:dyDescent="0.25">
      <c r="D1653" s="141"/>
    </row>
    <row r="1654" spans="4:4" x14ac:dyDescent="0.25">
      <c r="D1654" s="141"/>
    </row>
    <row r="1655" spans="4:4" x14ac:dyDescent="0.25">
      <c r="D1655" s="141"/>
    </row>
    <row r="1656" spans="4:4" x14ac:dyDescent="0.25">
      <c r="D1656" s="141"/>
    </row>
    <row r="1657" spans="4:4" x14ac:dyDescent="0.25">
      <c r="D1657" s="141"/>
    </row>
    <row r="1658" spans="4:4" x14ac:dyDescent="0.25">
      <c r="D1658" s="141"/>
    </row>
    <row r="1659" spans="4:4" x14ac:dyDescent="0.25">
      <c r="D1659" s="141"/>
    </row>
    <row r="1660" spans="4:4" x14ac:dyDescent="0.25">
      <c r="D1660" s="141"/>
    </row>
    <row r="1661" spans="4:4" x14ac:dyDescent="0.25">
      <c r="D1661" s="141"/>
    </row>
    <row r="1662" spans="4:4" x14ac:dyDescent="0.25">
      <c r="D1662" s="141"/>
    </row>
    <row r="1663" spans="4:4" x14ac:dyDescent="0.25">
      <c r="D1663" s="141"/>
    </row>
    <row r="1664" spans="4:4" x14ac:dyDescent="0.25">
      <c r="D1664" s="141"/>
    </row>
    <row r="1665" spans="4:4" x14ac:dyDescent="0.25">
      <c r="D1665" s="141"/>
    </row>
    <row r="1666" spans="4:4" x14ac:dyDescent="0.25">
      <c r="D1666" s="141"/>
    </row>
    <row r="1667" spans="4:4" x14ac:dyDescent="0.25">
      <c r="D1667" s="141"/>
    </row>
    <row r="1668" spans="4:4" x14ac:dyDescent="0.25">
      <c r="D1668" s="141"/>
    </row>
    <row r="1669" spans="4:4" x14ac:dyDescent="0.25">
      <c r="D1669" s="141"/>
    </row>
    <row r="1670" spans="4:4" x14ac:dyDescent="0.25">
      <c r="D1670" s="141"/>
    </row>
    <row r="1671" spans="4:4" x14ac:dyDescent="0.25">
      <c r="D1671" s="141"/>
    </row>
    <row r="1672" spans="4:4" x14ac:dyDescent="0.25">
      <c r="D1672" s="141"/>
    </row>
    <row r="1673" spans="4:4" x14ac:dyDescent="0.25">
      <c r="D1673" s="141"/>
    </row>
    <row r="1674" spans="4:4" x14ac:dyDescent="0.25">
      <c r="D1674" s="141"/>
    </row>
    <row r="1675" spans="4:4" x14ac:dyDescent="0.25">
      <c r="D1675" s="141"/>
    </row>
    <row r="1676" spans="4:4" x14ac:dyDescent="0.25">
      <c r="D1676" s="141"/>
    </row>
    <row r="1677" spans="4:4" x14ac:dyDescent="0.25">
      <c r="D1677" s="141"/>
    </row>
    <row r="1678" spans="4:4" x14ac:dyDescent="0.25">
      <c r="D1678" s="141"/>
    </row>
    <row r="1679" spans="4:4" x14ac:dyDescent="0.25">
      <c r="D1679" s="141"/>
    </row>
    <row r="1680" spans="4:4" x14ac:dyDescent="0.25">
      <c r="D1680" s="141"/>
    </row>
    <row r="1681" spans="4:4" x14ac:dyDescent="0.25">
      <c r="D1681" s="141"/>
    </row>
    <row r="1682" spans="4:4" x14ac:dyDescent="0.25">
      <c r="D1682" s="141"/>
    </row>
    <row r="1683" spans="4:4" x14ac:dyDescent="0.25">
      <c r="D1683" s="141"/>
    </row>
    <row r="1684" spans="4:4" x14ac:dyDescent="0.25">
      <c r="D1684" s="141"/>
    </row>
    <row r="1685" spans="4:4" x14ac:dyDescent="0.25">
      <c r="D1685" s="141"/>
    </row>
    <row r="1686" spans="4:4" x14ac:dyDescent="0.25">
      <c r="D1686" s="141"/>
    </row>
    <row r="1687" spans="4:4" x14ac:dyDescent="0.25">
      <c r="D1687" s="141"/>
    </row>
    <row r="1688" spans="4:4" x14ac:dyDescent="0.25">
      <c r="D1688" s="141"/>
    </row>
    <row r="1689" spans="4:4" x14ac:dyDescent="0.25">
      <c r="D1689" s="141"/>
    </row>
    <row r="1690" spans="4:4" x14ac:dyDescent="0.25">
      <c r="D1690" s="141"/>
    </row>
    <row r="1691" spans="4:4" x14ac:dyDescent="0.25">
      <c r="D1691" s="141"/>
    </row>
    <row r="1692" spans="4:4" x14ac:dyDescent="0.25">
      <c r="D1692" s="141"/>
    </row>
    <row r="1693" spans="4:4" x14ac:dyDescent="0.25">
      <c r="D1693" s="141"/>
    </row>
    <row r="1694" spans="4:4" x14ac:dyDescent="0.25">
      <c r="D1694" s="141"/>
    </row>
    <row r="1695" spans="4:4" x14ac:dyDescent="0.25">
      <c r="D1695" s="141"/>
    </row>
    <row r="1696" spans="4:4" x14ac:dyDescent="0.25">
      <c r="D1696" s="141"/>
    </row>
    <row r="1697" spans="4:4" x14ac:dyDescent="0.25">
      <c r="D1697" s="141"/>
    </row>
    <row r="1698" spans="4:4" x14ac:dyDescent="0.25">
      <c r="D1698" s="141"/>
    </row>
    <row r="1699" spans="4:4" x14ac:dyDescent="0.25">
      <c r="D1699" s="141"/>
    </row>
    <row r="1700" spans="4:4" x14ac:dyDescent="0.25">
      <c r="D1700" s="141"/>
    </row>
    <row r="1701" spans="4:4" x14ac:dyDescent="0.25">
      <c r="D1701" s="141"/>
    </row>
    <row r="1702" spans="4:4" x14ac:dyDescent="0.25">
      <c r="D1702" s="141"/>
    </row>
    <row r="1703" spans="4:4" x14ac:dyDescent="0.25">
      <c r="D1703" s="141"/>
    </row>
    <row r="1704" spans="4:4" x14ac:dyDescent="0.25">
      <c r="D1704" s="141"/>
    </row>
    <row r="1705" spans="4:4" x14ac:dyDescent="0.25">
      <c r="D1705" s="141"/>
    </row>
    <row r="1706" spans="4:4" x14ac:dyDescent="0.25">
      <c r="D1706" s="141"/>
    </row>
    <row r="1707" spans="4:4" x14ac:dyDescent="0.25">
      <c r="D1707" s="141"/>
    </row>
    <row r="1708" spans="4:4" x14ac:dyDescent="0.25">
      <c r="D1708" s="141"/>
    </row>
    <row r="1709" spans="4:4" x14ac:dyDescent="0.25">
      <c r="D1709" s="141"/>
    </row>
    <row r="1710" spans="4:4" x14ac:dyDescent="0.25">
      <c r="D1710" s="141"/>
    </row>
    <row r="1711" spans="4:4" x14ac:dyDescent="0.25">
      <c r="D1711" s="141"/>
    </row>
    <row r="1712" spans="4:4" x14ac:dyDescent="0.25">
      <c r="D1712" s="141"/>
    </row>
    <row r="1713" spans="4:4" x14ac:dyDescent="0.25">
      <c r="D1713" s="141"/>
    </row>
    <row r="1714" spans="4:4" x14ac:dyDescent="0.25">
      <c r="D1714" s="141"/>
    </row>
    <row r="1715" spans="4:4" x14ac:dyDescent="0.25">
      <c r="D1715" s="141"/>
    </row>
    <row r="1716" spans="4:4" x14ac:dyDescent="0.25">
      <c r="D1716" s="141"/>
    </row>
    <row r="1717" spans="4:4" x14ac:dyDescent="0.25">
      <c r="D1717" s="141"/>
    </row>
    <row r="1718" spans="4:4" x14ac:dyDescent="0.25">
      <c r="D1718" s="141"/>
    </row>
    <row r="1719" spans="4:4" x14ac:dyDescent="0.25">
      <c r="D1719" s="141"/>
    </row>
    <row r="1720" spans="4:4" x14ac:dyDescent="0.25">
      <c r="D1720" s="141"/>
    </row>
    <row r="1721" spans="4:4" x14ac:dyDescent="0.25">
      <c r="D1721" s="141"/>
    </row>
    <row r="1722" spans="4:4" x14ac:dyDescent="0.25">
      <c r="D1722" s="141"/>
    </row>
    <row r="1723" spans="4:4" x14ac:dyDescent="0.25">
      <c r="D1723" s="141"/>
    </row>
    <row r="1724" spans="4:4" x14ac:dyDescent="0.25">
      <c r="D1724" s="141"/>
    </row>
    <row r="1725" spans="4:4" x14ac:dyDescent="0.25">
      <c r="D1725" s="141"/>
    </row>
    <row r="1726" spans="4:4" x14ac:dyDescent="0.25">
      <c r="D1726" s="141"/>
    </row>
    <row r="1727" spans="4:4" x14ac:dyDescent="0.25">
      <c r="D1727" s="141"/>
    </row>
    <row r="1728" spans="4:4" x14ac:dyDescent="0.25">
      <c r="D1728" s="141"/>
    </row>
    <row r="1729" spans="4:4" x14ac:dyDescent="0.25">
      <c r="D1729" s="141"/>
    </row>
    <row r="1730" spans="4:4" x14ac:dyDescent="0.25">
      <c r="D1730" s="141"/>
    </row>
    <row r="1731" spans="4:4" x14ac:dyDescent="0.25">
      <c r="D1731" s="141"/>
    </row>
    <row r="1732" spans="4:4" x14ac:dyDescent="0.25">
      <c r="D1732" s="141"/>
    </row>
    <row r="1733" spans="4:4" x14ac:dyDescent="0.25">
      <c r="D1733" s="141"/>
    </row>
    <row r="1734" spans="4:4" x14ac:dyDescent="0.25">
      <c r="D1734" s="141"/>
    </row>
    <row r="1735" spans="4:4" x14ac:dyDescent="0.25">
      <c r="D1735" s="141"/>
    </row>
    <row r="1736" spans="4:4" x14ac:dyDescent="0.25">
      <c r="D1736" s="141"/>
    </row>
    <row r="1737" spans="4:4" x14ac:dyDescent="0.25">
      <c r="D1737" s="141"/>
    </row>
    <row r="1738" spans="4:4" x14ac:dyDescent="0.25">
      <c r="D1738" s="141"/>
    </row>
    <row r="1739" spans="4:4" x14ac:dyDescent="0.25">
      <c r="D1739" s="141"/>
    </row>
    <row r="1740" spans="4:4" x14ac:dyDescent="0.25">
      <c r="D1740" s="141"/>
    </row>
    <row r="1741" spans="4:4" x14ac:dyDescent="0.25">
      <c r="D1741" s="141"/>
    </row>
    <row r="1742" spans="4:4" x14ac:dyDescent="0.25">
      <c r="D1742" s="141"/>
    </row>
    <row r="1743" spans="4:4" x14ac:dyDescent="0.25">
      <c r="D1743" s="141"/>
    </row>
    <row r="1744" spans="4:4" x14ac:dyDescent="0.25">
      <c r="D1744" s="141"/>
    </row>
    <row r="1745" spans="4:4" x14ac:dyDescent="0.25">
      <c r="D1745" s="141"/>
    </row>
    <row r="1746" spans="4:4" x14ac:dyDescent="0.25">
      <c r="D1746" s="141"/>
    </row>
    <row r="1747" spans="4:4" x14ac:dyDescent="0.25">
      <c r="D1747" s="141"/>
    </row>
    <row r="1748" spans="4:4" x14ac:dyDescent="0.25">
      <c r="D1748" s="141"/>
    </row>
    <row r="1749" spans="4:4" x14ac:dyDescent="0.25">
      <c r="D1749" s="141"/>
    </row>
    <row r="1750" spans="4:4" x14ac:dyDescent="0.25">
      <c r="D1750" s="141"/>
    </row>
    <row r="1751" spans="4:4" x14ac:dyDescent="0.25">
      <c r="D1751" s="141"/>
    </row>
    <row r="1752" spans="4:4" x14ac:dyDescent="0.25">
      <c r="D1752" s="141"/>
    </row>
    <row r="1753" spans="4:4" x14ac:dyDescent="0.25">
      <c r="D1753" s="141"/>
    </row>
    <row r="1754" spans="4:4" x14ac:dyDescent="0.25">
      <c r="D1754" s="141"/>
    </row>
    <row r="1755" spans="4:4" x14ac:dyDescent="0.25">
      <c r="D1755" s="141"/>
    </row>
    <row r="1756" spans="4:4" x14ac:dyDescent="0.25">
      <c r="D1756" s="141"/>
    </row>
    <row r="1757" spans="4:4" x14ac:dyDescent="0.25">
      <c r="D1757" s="141"/>
    </row>
    <row r="1758" spans="4:4" x14ac:dyDescent="0.25">
      <c r="D1758" s="141"/>
    </row>
    <row r="1759" spans="4:4" x14ac:dyDescent="0.25">
      <c r="D1759" s="141"/>
    </row>
    <row r="1760" spans="4:4" x14ac:dyDescent="0.25">
      <c r="D1760" s="141"/>
    </row>
    <row r="1761" spans="4:4" x14ac:dyDescent="0.25">
      <c r="D1761" s="141"/>
    </row>
    <row r="1762" spans="4:4" x14ac:dyDescent="0.25">
      <c r="D1762" s="141"/>
    </row>
    <row r="1763" spans="4:4" x14ac:dyDescent="0.25">
      <c r="D1763" s="141"/>
    </row>
    <row r="1764" spans="4:4" x14ac:dyDescent="0.25">
      <c r="D1764" s="141"/>
    </row>
    <row r="1765" spans="4:4" x14ac:dyDescent="0.25">
      <c r="D1765" s="141"/>
    </row>
    <row r="1766" spans="4:4" x14ac:dyDescent="0.25">
      <c r="D1766" s="141"/>
    </row>
    <row r="1767" spans="4:4" x14ac:dyDescent="0.25">
      <c r="D1767" s="141"/>
    </row>
    <row r="1768" spans="4:4" x14ac:dyDescent="0.25">
      <c r="D1768" s="141"/>
    </row>
    <row r="1769" spans="4:4" x14ac:dyDescent="0.25">
      <c r="D1769" s="141"/>
    </row>
    <row r="1770" spans="4:4" x14ac:dyDescent="0.25">
      <c r="D1770" s="141"/>
    </row>
    <row r="1771" spans="4:4" x14ac:dyDescent="0.25">
      <c r="D1771" s="141"/>
    </row>
    <row r="1772" spans="4:4" x14ac:dyDescent="0.25">
      <c r="D1772" s="141"/>
    </row>
    <row r="1773" spans="4:4" x14ac:dyDescent="0.25">
      <c r="D1773" s="141"/>
    </row>
    <row r="1774" spans="4:4" x14ac:dyDescent="0.25">
      <c r="D1774" s="141"/>
    </row>
    <row r="1775" spans="4:4" x14ac:dyDescent="0.25">
      <c r="D1775" s="141"/>
    </row>
    <row r="1776" spans="4:4" x14ac:dyDescent="0.25">
      <c r="D1776" s="141"/>
    </row>
    <row r="1777" spans="4:4" x14ac:dyDescent="0.25">
      <c r="D1777" s="141"/>
    </row>
    <row r="1778" spans="4:4" x14ac:dyDescent="0.25">
      <c r="D1778" s="141"/>
    </row>
    <row r="1779" spans="4:4" x14ac:dyDescent="0.25">
      <c r="D1779" s="141"/>
    </row>
    <row r="1780" spans="4:4" x14ac:dyDescent="0.25">
      <c r="D1780" s="141"/>
    </row>
    <row r="1781" spans="4:4" x14ac:dyDescent="0.25">
      <c r="D1781" s="141"/>
    </row>
    <row r="1782" spans="4:4" x14ac:dyDescent="0.25">
      <c r="D1782" s="141"/>
    </row>
    <row r="1783" spans="4:4" x14ac:dyDescent="0.25">
      <c r="D1783" s="141"/>
    </row>
    <row r="1784" spans="4:4" x14ac:dyDescent="0.25">
      <c r="D1784" s="141"/>
    </row>
    <row r="1785" spans="4:4" x14ac:dyDescent="0.25">
      <c r="D1785" s="141"/>
    </row>
    <row r="1786" spans="4:4" x14ac:dyDescent="0.25">
      <c r="D1786" s="141"/>
    </row>
    <row r="1787" spans="4:4" x14ac:dyDescent="0.25">
      <c r="D1787" s="141"/>
    </row>
    <row r="1788" spans="4:4" x14ac:dyDescent="0.25">
      <c r="D1788" s="141"/>
    </row>
    <row r="1789" spans="4:4" x14ac:dyDescent="0.25">
      <c r="D1789" s="141"/>
    </row>
    <row r="1790" spans="4:4" x14ac:dyDescent="0.25">
      <c r="D1790" s="141"/>
    </row>
    <row r="1791" spans="4:4" x14ac:dyDescent="0.25">
      <c r="D1791" s="141"/>
    </row>
    <row r="1792" spans="4:4" x14ac:dyDescent="0.25">
      <c r="D1792" s="141"/>
    </row>
    <row r="1793" spans="4:4" x14ac:dyDescent="0.25">
      <c r="D1793" s="141"/>
    </row>
    <row r="1794" spans="4:4" x14ac:dyDescent="0.25">
      <c r="D1794" s="141"/>
    </row>
    <row r="1795" spans="4:4" x14ac:dyDescent="0.25">
      <c r="D1795" s="141"/>
    </row>
    <row r="1796" spans="4:4" x14ac:dyDescent="0.25">
      <c r="D1796" s="141"/>
    </row>
    <row r="1797" spans="4:4" x14ac:dyDescent="0.25">
      <c r="D1797" s="141"/>
    </row>
    <row r="1798" spans="4:4" x14ac:dyDescent="0.25">
      <c r="D1798" s="141"/>
    </row>
    <row r="1799" spans="4:4" x14ac:dyDescent="0.25">
      <c r="D1799" s="141"/>
    </row>
    <row r="1800" spans="4:4" x14ac:dyDescent="0.25">
      <c r="D1800" s="141"/>
    </row>
    <row r="1801" spans="4:4" x14ac:dyDescent="0.25">
      <c r="D1801" s="141"/>
    </row>
    <row r="1802" spans="4:4" x14ac:dyDescent="0.25">
      <c r="D1802" s="141"/>
    </row>
    <row r="1803" spans="4:4" x14ac:dyDescent="0.25">
      <c r="D1803" s="141"/>
    </row>
    <row r="1804" spans="4:4" x14ac:dyDescent="0.25">
      <c r="D1804" s="141"/>
    </row>
    <row r="1805" spans="4:4" x14ac:dyDescent="0.25">
      <c r="D1805" s="141"/>
    </row>
    <row r="1806" spans="4:4" x14ac:dyDescent="0.25">
      <c r="D1806" s="141"/>
    </row>
    <row r="1807" spans="4:4" x14ac:dyDescent="0.25">
      <c r="D1807" s="141"/>
    </row>
    <row r="1808" spans="4:4" x14ac:dyDescent="0.25">
      <c r="D1808" s="141"/>
    </row>
    <row r="1809" spans="4:4" x14ac:dyDescent="0.25">
      <c r="D1809" s="141"/>
    </row>
    <row r="1810" spans="4:4" x14ac:dyDescent="0.25">
      <c r="D1810" s="141"/>
    </row>
    <row r="1811" spans="4:4" x14ac:dyDescent="0.25">
      <c r="D1811" s="141"/>
    </row>
    <row r="1812" spans="4:4" x14ac:dyDescent="0.25">
      <c r="D1812" s="141"/>
    </row>
    <row r="1813" spans="4:4" x14ac:dyDescent="0.25">
      <c r="D1813" s="141"/>
    </row>
    <row r="1814" spans="4:4" x14ac:dyDescent="0.25">
      <c r="D1814" s="141"/>
    </row>
    <row r="1815" spans="4:4" x14ac:dyDescent="0.25">
      <c r="D1815" s="141"/>
    </row>
    <row r="1816" spans="4:4" x14ac:dyDescent="0.25">
      <c r="D1816" s="141"/>
    </row>
    <row r="1817" spans="4:4" x14ac:dyDescent="0.25">
      <c r="D1817" s="141"/>
    </row>
    <row r="1818" spans="4:4" x14ac:dyDescent="0.25">
      <c r="D1818" s="141"/>
    </row>
    <row r="1819" spans="4:4" x14ac:dyDescent="0.25">
      <c r="D1819" s="141"/>
    </row>
    <row r="1820" spans="4:4" x14ac:dyDescent="0.25">
      <c r="D1820" s="141"/>
    </row>
    <row r="1821" spans="4:4" x14ac:dyDescent="0.25">
      <c r="D1821" s="141"/>
    </row>
    <row r="1822" spans="4:4" x14ac:dyDescent="0.25">
      <c r="D1822" s="141"/>
    </row>
    <row r="1823" spans="4:4" x14ac:dyDescent="0.25">
      <c r="D1823" s="141"/>
    </row>
    <row r="1824" spans="4:4" x14ac:dyDescent="0.25">
      <c r="D1824" s="141"/>
    </row>
    <row r="1825" spans="4:4" x14ac:dyDescent="0.25">
      <c r="D1825" s="141"/>
    </row>
    <row r="1826" spans="4:4" x14ac:dyDescent="0.25">
      <c r="D1826" s="141"/>
    </row>
    <row r="1827" spans="4:4" x14ac:dyDescent="0.25">
      <c r="D1827" s="141"/>
    </row>
    <row r="1828" spans="4:4" x14ac:dyDescent="0.25">
      <c r="D1828" s="141"/>
    </row>
    <row r="1829" spans="4:4" x14ac:dyDescent="0.25">
      <c r="D1829" s="141"/>
    </row>
    <row r="1830" spans="4:4" x14ac:dyDescent="0.25">
      <c r="D1830" s="141"/>
    </row>
    <row r="1831" spans="4:4" x14ac:dyDescent="0.25">
      <c r="D1831" s="141"/>
    </row>
    <row r="1832" spans="4:4" x14ac:dyDescent="0.25">
      <c r="D1832" s="141"/>
    </row>
    <row r="1833" spans="4:4" x14ac:dyDescent="0.25">
      <c r="D1833" s="141"/>
    </row>
    <row r="1834" spans="4:4" x14ac:dyDescent="0.25">
      <c r="D1834" s="141"/>
    </row>
    <row r="1835" spans="4:4" x14ac:dyDescent="0.25">
      <c r="D1835" s="141"/>
    </row>
    <row r="1836" spans="4:4" x14ac:dyDescent="0.25">
      <c r="D1836" s="141"/>
    </row>
    <row r="1837" spans="4:4" x14ac:dyDescent="0.25">
      <c r="D1837" s="141"/>
    </row>
    <row r="1838" spans="4:4" x14ac:dyDescent="0.25">
      <c r="D1838" s="141"/>
    </row>
    <row r="1839" spans="4:4" x14ac:dyDescent="0.25">
      <c r="D1839" s="141"/>
    </row>
    <row r="1840" spans="4:4" x14ac:dyDescent="0.25">
      <c r="D1840" s="141"/>
    </row>
    <row r="1841" spans="4:4" x14ac:dyDescent="0.25">
      <c r="D1841" s="141"/>
    </row>
    <row r="1842" spans="4:4" x14ac:dyDescent="0.25">
      <c r="D1842" s="141"/>
    </row>
    <row r="1843" spans="4:4" x14ac:dyDescent="0.25">
      <c r="D1843" s="141"/>
    </row>
    <row r="1844" spans="4:4" x14ac:dyDescent="0.25">
      <c r="D1844" s="141"/>
    </row>
    <row r="1845" spans="4:4" x14ac:dyDescent="0.25">
      <c r="D1845" s="141"/>
    </row>
    <row r="1846" spans="4:4" x14ac:dyDescent="0.25">
      <c r="D1846" s="141"/>
    </row>
    <row r="1847" spans="4:4" x14ac:dyDescent="0.25">
      <c r="D1847" s="141"/>
    </row>
    <row r="1848" spans="4:4" x14ac:dyDescent="0.25">
      <c r="D1848" s="141"/>
    </row>
    <row r="1849" spans="4:4" x14ac:dyDescent="0.25">
      <c r="D1849" s="141"/>
    </row>
    <row r="1850" spans="4:4" x14ac:dyDescent="0.25">
      <c r="D1850" s="141"/>
    </row>
    <row r="1851" spans="4:4" x14ac:dyDescent="0.25">
      <c r="D1851" s="141"/>
    </row>
    <row r="1852" spans="4:4" x14ac:dyDescent="0.25">
      <c r="D1852" s="141"/>
    </row>
    <row r="1853" spans="4:4" x14ac:dyDescent="0.25">
      <c r="D1853" s="141"/>
    </row>
    <row r="1854" spans="4:4" x14ac:dyDescent="0.25">
      <c r="D1854" s="141"/>
    </row>
    <row r="1855" spans="4:4" x14ac:dyDescent="0.25">
      <c r="D1855" s="141"/>
    </row>
    <row r="1856" spans="4:4" x14ac:dyDescent="0.25">
      <c r="D1856" s="141"/>
    </row>
    <row r="1857" spans="4:4" x14ac:dyDescent="0.25">
      <c r="D1857" s="141"/>
    </row>
    <row r="1858" spans="4:4" x14ac:dyDescent="0.25">
      <c r="D1858" s="141"/>
    </row>
    <row r="1859" spans="4:4" x14ac:dyDescent="0.25">
      <c r="D1859" s="141"/>
    </row>
    <row r="1860" spans="4:4" x14ac:dyDescent="0.25">
      <c r="D1860" s="141"/>
    </row>
    <row r="1861" spans="4:4" x14ac:dyDescent="0.25">
      <c r="D1861" s="141"/>
    </row>
    <row r="1862" spans="4:4" x14ac:dyDescent="0.25">
      <c r="D1862" s="141"/>
    </row>
    <row r="1863" spans="4:4" x14ac:dyDescent="0.25">
      <c r="D1863" s="141"/>
    </row>
    <row r="1864" spans="4:4" x14ac:dyDescent="0.25">
      <c r="D1864" s="141"/>
    </row>
    <row r="1865" spans="4:4" x14ac:dyDescent="0.25">
      <c r="D1865" s="141"/>
    </row>
    <row r="1866" spans="4:4" x14ac:dyDescent="0.25">
      <c r="D1866" s="141"/>
    </row>
    <row r="1867" spans="4:4" x14ac:dyDescent="0.25">
      <c r="D1867" s="141"/>
    </row>
    <row r="1868" spans="4:4" x14ac:dyDescent="0.25">
      <c r="D1868" s="141"/>
    </row>
    <row r="1869" spans="4:4" x14ac:dyDescent="0.25">
      <c r="D1869" s="141"/>
    </row>
    <row r="1870" spans="4:4" x14ac:dyDescent="0.25">
      <c r="D1870" s="141"/>
    </row>
    <row r="1871" spans="4:4" x14ac:dyDescent="0.25">
      <c r="D1871" s="141"/>
    </row>
    <row r="1872" spans="4:4" x14ac:dyDescent="0.25">
      <c r="D1872" s="141"/>
    </row>
    <row r="1873" spans="4:4" x14ac:dyDescent="0.25">
      <c r="D1873" s="141"/>
    </row>
    <row r="1874" spans="4:4" x14ac:dyDescent="0.25">
      <c r="D1874" s="141"/>
    </row>
    <row r="1875" spans="4:4" x14ac:dyDescent="0.25">
      <c r="D1875" s="141"/>
    </row>
    <row r="1876" spans="4:4" x14ac:dyDescent="0.25">
      <c r="D1876" s="141"/>
    </row>
    <row r="1877" spans="4:4" x14ac:dyDescent="0.25">
      <c r="D1877" s="141"/>
    </row>
    <row r="1878" spans="4:4" x14ac:dyDescent="0.25">
      <c r="D1878" s="141"/>
    </row>
    <row r="1879" spans="4:4" x14ac:dyDescent="0.25">
      <c r="D1879" s="141"/>
    </row>
    <row r="1880" spans="4:4" x14ac:dyDescent="0.25">
      <c r="D1880" s="141"/>
    </row>
    <row r="1881" spans="4:4" x14ac:dyDescent="0.25">
      <c r="D1881" s="141"/>
    </row>
    <row r="1882" spans="4:4" x14ac:dyDescent="0.25">
      <c r="D1882" s="141"/>
    </row>
    <row r="1883" spans="4:4" x14ac:dyDescent="0.25">
      <c r="D1883" s="141"/>
    </row>
    <row r="1884" spans="4:4" x14ac:dyDescent="0.25">
      <c r="D1884" s="141"/>
    </row>
    <row r="1885" spans="4:4" x14ac:dyDescent="0.25">
      <c r="D1885" s="141"/>
    </row>
    <row r="1886" spans="4:4" x14ac:dyDescent="0.25">
      <c r="D1886" s="141"/>
    </row>
    <row r="1887" spans="4:4" x14ac:dyDescent="0.25">
      <c r="D1887" s="141"/>
    </row>
    <row r="1888" spans="4:4" x14ac:dyDescent="0.25">
      <c r="D1888" s="141"/>
    </row>
    <row r="1889" spans="4:4" x14ac:dyDescent="0.25">
      <c r="D1889" s="141"/>
    </row>
    <row r="1890" spans="4:4" x14ac:dyDescent="0.25">
      <c r="D1890" s="141"/>
    </row>
    <row r="1891" spans="4:4" x14ac:dyDescent="0.25">
      <c r="D1891" s="141"/>
    </row>
    <row r="1892" spans="4:4" x14ac:dyDescent="0.25">
      <c r="D1892" s="141"/>
    </row>
    <row r="1893" spans="4:4" x14ac:dyDescent="0.25">
      <c r="D1893" s="141"/>
    </row>
    <row r="1894" spans="4:4" x14ac:dyDescent="0.25">
      <c r="D1894" s="141"/>
    </row>
    <row r="1895" spans="4:4" x14ac:dyDescent="0.25">
      <c r="D1895" s="141"/>
    </row>
    <row r="1896" spans="4:4" x14ac:dyDescent="0.25">
      <c r="D1896" s="141"/>
    </row>
    <row r="1897" spans="4:4" x14ac:dyDescent="0.25">
      <c r="D1897" s="141"/>
    </row>
    <row r="1898" spans="4:4" x14ac:dyDescent="0.25">
      <c r="D1898" s="141"/>
    </row>
    <row r="1899" spans="4:4" x14ac:dyDescent="0.25">
      <c r="D1899" s="141"/>
    </row>
    <row r="1900" spans="4:4" x14ac:dyDescent="0.25">
      <c r="D1900" s="141"/>
    </row>
    <row r="1901" spans="4:4" x14ac:dyDescent="0.25">
      <c r="D1901" s="141"/>
    </row>
    <row r="1902" spans="4:4" x14ac:dyDescent="0.25">
      <c r="D1902" s="141"/>
    </row>
    <row r="1903" spans="4:4" x14ac:dyDescent="0.25">
      <c r="D1903" s="141"/>
    </row>
    <row r="1904" spans="4:4" x14ac:dyDescent="0.25">
      <c r="D1904" s="141"/>
    </row>
    <row r="1905" spans="4:4" x14ac:dyDescent="0.25">
      <c r="D1905" s="141"/>
    </row>
    <row r="1906" spans="4:4" x14ac:dyDescent="0.25">
      <c r="D1906" s="141"/>
    </row>
    <row r="1907" spans="4:4" x14ac:dyDescent="0.25">
      <c r="D1907" s="141"/>
    </row>
    <row r="1908" spans="4:4" x14ac:dyDescent="0.25">
      <c r="D1908" s="141"/>
    </row>
    <row r="1909" spans="4:4" x14ac:dyDescent="0.25">
      <c r="D1909" s="141"/>
    </row>
    <row r="1910" spans="4:4" x14ac:dyDescent="0.25">
      <c r="D1910" s="141"/>
    </row>
    <row r="1911" spans="4:4" x14ac:dyDescent="0.25">
      <c r="D1911" s="141"/>
    </row>
    <row r="1912" spans="4:4" x14ac:dyDescent="0.25">
      <c r="D1912" s="141"/>
    </row>
    <row r="1913" spans="4:4" x14ac:dyDescent="0.25">
      <c r="D1913" s="141"/>
    </row>
    <row r="1914" spans="4:4" x14ac:dyDescent="0.25">
      <c r="D1914" s="141"/>
    </row>
    <row r="1915" spans="4:4" x14ac:dyDescent="0.25">
      <c r="D1915" s="141"/>
    </row>
    <row r="1916" spans="4:4" x14ac:dyDescent="0.25">
      <c r="D1916" s="141"/>
    </row>
    <row r="1917" spans="4:4" x14ac:dyDescent="0.25">
      <c r="D1917" s="141"/>
    </row>
    <row r="1918" spans="4:4" x14ac:dyDescent="0.25">
      <c r="D1918" s="141"/>
    </row>
    <row r="1919" spans="4:4" x14ac:dyDescent="0.25">
      <c r="D1919" s="141"/>
    </row>
    <row r="1920" spans="4:4" x14ac:dyDescent="0.25">
      <c r="D1920" s="141"/>
    </row>
    <row r="1921" spans="4:4" x14ac:dyDescent="0.25">
      <c r="D1921" s="141"/>
    </row>
    <row r="1922" spans="4:4" x14ac:dyDescent="0.25">
      <c r="D1922" s="141"/>
    </row>
    <row r="1923" spans="4:4" x14ac:dyDescent="0.25">
      <c r="D1923" s="141"/>
    </row>
    <row r="1924" spans="4:4" x14ac:dyDescent="0.25">
      <c r="D1924" s="141"/>
    </row>
    <row r="1925" spans="4:4" x14ac:dyDescent="0.25">
      <c r="D1925" s="141"/>
    </row>
    <row r="1926" spans="4:4" x14ac:dyDescent="0.25">
      <c r="D1926" s="141"/>
    </row>
    <row r="1927" spans="4:4" x14ac:dyDescent="0.25">
      <c r="D1927" s="141"/>
    </row>
    <row r="1928" spans="4:4" x14ac:dyDescent="0.25">
      <c r="D1928" s="141"/>
    </row>
    <row r="1929" spans="4:4" x14ac:dyDescent="0.25">
      <c r="D1929" s="141"/>
    </row>
    <row r="1930" spans="4:4" x14ac:dyDescent="0.25">
      <c r="D1930" s="141"/>
    </row>
    <row r="1931" spans="4:4" x14ac:dyDescent="0.25">
      <c r="D1931" s="141"/>
    </row>
    <row r="1932" spans="4:4" x14ac:dyDescent="0.25">
      <c r="D1932" s="141"/>
    </row>
    <row r="1933" spans="4:4" x14ac:dyDescent="0.25">
      <c r="D1933" s="141"/>
    </row>
    <row r="1934" spans="4:4" x14ac:dyDescent="0.25">
      <c r="D1934" s="141"/>
    </row>
    <row r="1935" spans="4:4" x14ac:dyDescent="0.25">
      <c r="D1935" s="141"/>
    </row>
    <row r="1936" spans="4:4" x14ac:dyDescent="0.25">
      <c r="D1936" s="141"/>
    </row>
    <row r="1937" spans="4:4" x14ac:dyDescent="0.25">
      <c r="D1937" s="141"/>
    </row>
    <row r="1938" spans="4:4" x14ac:dyDescent="0.25">
      <c r="D1938" s="141"/>
    </row>
    <row r="1939" spans="4:4" x14ac:dyDescent="0.25">
      <c r="D1939" s="141"/>
    </row>
    <row r="1940" spans="4:4" x14ac:dyDescent="0.25">
      <c r="D1940" s="141"/>
    </row>
    <row r="1941" spans="4:4" x14ac:dyDescent="0.25">
      <c r="D1941" s="141"/>
    </row>
    <row r="1942" spans="4:4" x14ac:dyDescent="0.25">
      <c r="D1942" s="141"/>
    </row>
    <row r="1943" spans="4:4" x14ac:dyDescent="0.25">
      <c r="D1943" s="141"/>
    </row>
    <row r="1944" spans="4:4" x14ac:dyDescent="0.25">
      <c r="D1944" s="141"/>
    </row>
    <row r="1945" spans="4:4" x14ac:dyDescent="0.25">
      <c r="D1945" s="141"/>
    </row>
    <row r="1946" spans="4:4" x14ac:dyDescent="0.25">
      <c r="D1946" s="141"/>
    </row>
    <row r="1947" spans="4:4" x14ac:dyDescent="0.25">
      <c r="D1947" s="141"/>
    </row>
    <row r="1948" spans="4:4" x14ac:dyDescent="0.25">
      <c r="D1948" s="141"/>
    </row>
    <row r="1949" spans="4:4" x14ac:dyDescent="0.25">
      <c r="D1949" s="141"/>
    </row>
    <row r="1950" spans="4:4" x14ac:dyDescent="0.25">
      <c r="D1950" s="141"/>
    </row>
    <row r="1951" spans="4:4" x14ac:dyDescent="0.25">
      <c r="D1951" s="141"/>
    </row>
    <row r="1952" spans="4:4" x14ac:dyDescent="0.25">
      <c r="D1952" s="141"/>
    </row>
    <row r="1953" spans="4:4" x14ac:dyDescent="0.25">
      <c r="D1953" s="141"/>
    </row>
    <row r="1954" spans="4:4" x14ac:dyDescent="0.25">
      <c r="D1954" s="141"/>
    </row>
    <row r="1955" spans="4:4" x14ac:dyDescent="0.25">
      <c r="D1955" s="141"/>
    </row>
    <row r="1956" spans="4:4" x14ac:dyDescent="0.25">
      <c r="D1956" s="141"/>
    </row>
    <row r="1957" spans="4:4" x14ac:dyDescent="0.25">
      <c r="D1957" s="141"/>
    </row>
    <row r="1958" spans="4:4" x14ac:dyDescent="0.25">
      <c r="D1958" s="141"/>
    </row>
    <row r="1959" spans="4:4" x14ac:dyDescent="0.25">
      <c r="D1959" s="141"/>
    </row>
    <row r="1960" spans="4:4" x14ac:dyDescent="0.25">
      <c r="D1960" s="141"/>
    </row>
    <row r="1961" spans="4:4" x14ac:dyDescent="0.25">
      <c r="D1961" s="141"/>
    </row>
    <row r="1962" spans="4:4" x14ac:dyDescent="0.25">
      <c r="D1962" s="141"/>
    </row>
    <row r="1963" spans="4:4" x14ac:dyDescent="0.25">
      <c r="D1963" s="141"/>
    </row>
    <row r="1964" spans="4:4" x14ac:dyDescent="0.25">
      <c r="D1964" s="141"/>
    </row>
    <row r="1965" spans="4:4" x14ac:dyDescent="0.25">
      <c r="D1965" s="141"/>
    </row>
    <row r="1966" spans="4:4" x14ac:dyDescent="0.25">
      <c r="D1966" s="141"/>
    </row>
    <row r="1967" spans="4:4" x14ac:dyDescent="0.25">
      <c r="D1967" s="141"/>
    </row>
    <row r="1968" spans="4:4" x14ac:dyDescent="0.25">
      <c r="D1968" s="141"/>
    </row>
    <row r="1969" spans="4:4" x14ac:dyDescent="0.25">
      <c r="D1969" s="141"/>
    </row>
    <row r="1970" spans="4:4" x14ac:dyDescent="0.25">
      <c r="D1970" s="141"/>
    </row>
    <row r="1971" spans="4:4" x14ac:dyDescent="0.25">
      <c r="D1971" s="141"/>
    </row>
    <row r="1972" spans="4:4" x14ac:dyDescent="0.25">
      <c r="D1972" s="141"/>
    </row>
    <row r="1973" spans="4:4" x14ac:dyDescent="0.25">
      <c r="D1973" s="141"/>
    </row>
    <row r="1974" spans="4:4" x14ac:dyDescent="0.25">
      <c r="D1974" s="141"/>
    </row>
    <row r="1975" spans="4:4" x14ac:dyDescent="0.25">
      <c r="D1975" s="141"/>
    </row>
    <row r="1976" spans="4:4" x14ac:dyDescent="0.25">
      <c r="D1976" s="141"/>
    </row>
    <row r="1977" spans="4:4" x14ac:dyDescent="0.25">
      <c r="D1977" s="141"/>
    </row>
    <row r="1978" spans="4:4" x14ac:dyDescent="0.25">
      <c r="D1978" s="141"/>
    </row>
    <row r="1979" spans="4:4" x14ac:dyDescent="0.25">
      <c r="D1979" s="141"/>
    </row>
    <row r="1980" spans="4:4" x14ac:dyDescent="0.25">
      <c r="D1980" s="141"/>
    </row>
    <row r="1981" spans="4:4" x14ac:dyDescent="0.25">
      <c r="D1981" s="141"/>
    </row>
    <row r="1982" spans="4:4" x14ac:dyDescent="0.25">
      <c r="D1982" s="141"/>
    </row>
    <row r="1983" spans="4:4" x14ac:dyDescent="0.25">
      <c r="D1983" s="141"/>
    </row>
    <row r="1984" spans="4:4" x14ac:dyDescent="0.25">
      <c r="D1984" s="141"/>
    </row>
    <row r="1985" spans="4:4" x14ac:dyDescent="0.25">
      <c r="D1985" s="141"/>
    </row>
    <row r="1986" spans="4:4" x14ac:dyDescent="0.25">
      <c r="D1986" s="141"/>
    </row>
    <row r="1987" spans="4:4" x14ac:dyDescent="0.25">
      <c r="D1987" s="141"/>
    </row>
    <row r="1988" spans="4:4" x14ac:dyDescent="0.25">
      <c r="D1988" s="141"/>
    </row>
    <row r="1989" spans="4:4" x14ac:dyDescent="0.25">
      <c r="D1989" s="141"/>
    </row>
    <row r="1990" spans="4:4" x14ac:dyDescent="0.25">
      <c r="D1990" s="141"/>
    </row>
    <row r="1991" spans="4:4" x14ac:dyDescent="0.25">
      <c r="D1991" s="141"/>
    </row>
    <row r="1992" spans="4:4" x14ac:dyDescent="0.25">
      <c r="D1992" s="141"/>
    </row>
    <row r="1993" spans="4:4" x14ac:dyDescent="0.25">
      <c r="D1993" s="141"/>
    </row>
    <row r="1994" spans="4:4" x14ac:dyDescent="0.25">
      <c r="D1994" s="141"/>
    </row>
    <row r="1995" spans="4:4" x14ac:dyDescent="0.25">
      <c r="D1995" s="141"/>
    </row>
    <row r="1996" spans="4:4" x14ac:dyDescent="0.25">
      <c r="D1996" s="141"/>
    </row>
    <row r="1997" spans="4:4" x14ac:dyDescent="0.25">
      <c r="D1997" s="141"/>
    </row>
    <row r="1998" spans="4:4" x14ac:dyDescent="0.25">
      <c r="D1998" s="141"/>
    </row>
    <row r="1999" spans="4:4" x14ac:dyDescent="0.25">
      <c r="D1999" s="141"/>
    </row>
    <row r="2000" spans="4:4" x14ac:dyDescent="0.25">
      <c r="D2000" s="141"/>
    </row>
    <row r="2001" spans="4:4" x14ac:dyDescent="0.25">
      <c r="D2001" s="141"/>
    </row>
    <row r="2002" spans="4:4" x14ac:dyDescent="0.25">
      <c r="D2002" s="141"/>
    </row>
    <row r="2003" spans="4:4" x14ac:dyDescent="0.25">
      <c r="D2003" s="141"/>
    </row>
    <row r="2004" spans="4:4" x14ac:dyDescent="0.25">
      <c r="D2004" s="141"/>
    </row>
    <row r="2005" spans="4:4" x14ac:dyDescent="0.25">
      <c r="D2005" s="141"/>
    </row>
    <row r="2006" spans="4:4" x14ac:dyDescent="0.25">
      <c r="D2006" s="141"/>
    </row>
    <row r="2007" spans="4:4" x14ac:dyDescent="0.25">
      <c r="D2007" s="141"/>
    </row>
    <row r="2008" spans="4:4" x14ac:dyDescent="0.25">
      <c r="D2008" s="141"/>
    </row>
    <row r="2009" spans="4:4" x14ac:dyDescent="0.25">
      <c r="D2009" s="141"/>
    </row>
    <row r="2010" spans="4:4" x14ac:dyDescent="0.25">
      <c r="D2010" s="141"/>
    </row>
    <row r="2011" spans="4:4" x14ac:dyDescent="0.25">
      <c r="D2011" s="141"/>
    </row>
    <row r="2012" spans="4:4" x14ac:dyDescent="0.25">
      <c r="D2012" s="141"/>
    </row>
    <row r="2013" spans="4:4" x14ac:dyDescent="0.25">
      <c r="D2013" s="141"/>
    </row>
    <row r="2014" spans="4:4" x14ac:dyDescent="0.25">
      <c r="D2014" s="141"/>
    </row>
    <row r="2015" spans="4:4" x14ac:dyDescent="0.25">
      <c r="D2015" s="141"/>
    </row>
    <row r="2016" spans="4:4" x14ac:dyDescent="0.25">
      <c r="D2016" s="141"/>
    </row>
    <row r="2017" spans="4:4" x14ac:dyDescent="0.25">
      <c r="D2017" s="141"/>
    </row>
    <row r="2018" spans="4:4" x14ac:dyDescent="0.25">
      <c r="D2018" s="141"/>
    </row>
    <row r="2019" spans="4:4" x14ac:dyDescent="0.25">
      <c r="D2019" s="141"/>
    </row>
    <row r="2020" spans="4:4" x14ac:dyDescent="0.25">
      <c r="D2020" s="141"/>
    </row>
    <row r="2021" spans="4:4" x14ac:dyDescent="0.25">
      <c r="D2021" s="141"/>
    </row>
    <row r="2022" spans="4:4" x14ac:dyDescent="0.25">
      <c r="D2022" s="141"/>
    </row>
    <row r="2023" spans="4:4" x14ac:dyDescent="0.25">
      <c r="D2023" s="141"/>
    </row>
    <row r="2024" spans="4:4" x14ac:dyDescent="0.25">
      <c r="D2024" s="141"/>
    </row>
    <row r="2025" spans="4:4" x14ac:dyDescent="0.25">
      <c r="D2025" s="141"/>
    </row>
    <row r="2026" spans="4:4" x14ac:dyDescent="0.25">
      <c r="D2026" s="141"/>
    </row>
    <row r="2027" spans="4:4" x14ac:dyDescent="0.25">
      <c r="D2027" s="141"/>
    </row>
    <row r="2028" spans="4:4" x14ac:dyDescent="0.25">
      <c r="D2028" s="141"/>
    </row>
    <row r="2029" spans="4:4" x14ac:dyDescent="0.25">
      <c r="D2029" s="141"/>
    </row>
    <row r="2030" spans="4:4" x14ac:dyDescent="0.25">
      <c r="D2030" s="141"/>
    </row>
    <row r="2031" spans="4:4" x14ac:dyDescent="0.25">
      <c r="D2031" s="141"/>
    </row>
    <row r="2032" spans="4:4" x14ac:dyDescent="0.25">
      <c r="D2032" s="141"/>
    </row>
    <row r="2033" spans="4:4" x14ac:dyDescent="0.25">
      <c r="D2033" s="141"/>
    </row>
    <row r="2034" spans="4:4" x14ac:dyDescent="0.25">
      <c r="D2034" s="141"/>
    </row>
    <row r="2035" spans="4:4" x14ac:dyDescent="0.25">
      <c r="D2035" s="141"/>
    </row>
    <row r="2036" spans="4:4" x14ac:dyDescent="0.25">
      <c r="D2036" s="141"/>
    </row>
    <row r="2037" spans="4:4" x14ac:dyDescent="0.25">
      <c r="D2037" s="141"/>
    </row>
    <row r="2038" spans="4:4" x14ac:dyDescent="0.25">
      <c r="D2038" s="141"/>
    </row>
    <row r="2039" spans="4:4" x14ac:dyDescent="0.25">
      <c r="D2039" s="141"/>
    </row>
    <row r="2040" spans="4:4" x14ac:dyDescent="0.25">
      <c r="D2040" s="141"/>
    </row>
    <row r="2041" spans="4:4" x14ac:dyDescent="0.25">
      <c r="D2041" s="141"/>
    </row>
    <row r="2042" spans="4:4" x14ac:dyDescent="0.25">
      <c r="D2042" s="141"/>
    </row>
    <row r="2043" spans="4:4" x14ac:dyDescent="0.25">
      <c r="D2043" s="141"/>
    </row>
    <row r="2044" spans="4:4" x14ac:dyDescent="0.25">
      <c r="D2044" s="141"/>
    </row>
    <row r="2045" spans="4:4" x14ac:dyDescent="0.25">
      <c r="D2045" s="141"/>
    </row>
    <row r="2046" spans="4:4" x14ac:dyDescent="0.25">
      <c r="D2046" s="141"/>
    </row>
    <row r="2047" spans="4:4" x14ac:dyDescent="0.25">
      <c r="D2047" s="141"/>
    </row>
    <row r="2048" spans="4:4" x14ac:dyDescent="0.25">
      <c r="D2048" s="141"/>
    </row>
    <row r="2049" spans="4:4" x14ac:dyDescent="0.25">
      <c r="D2049" s="141"/>
    </row>
    <row r="2050" spans="4:4" x14ac:dyDescent="0.25">
      <c r="D2050" s="141"/>
    </row>
    <row r="2051" spans="4:4" x14ac:dyDescent="0.25">
      <c r="D2051" s="141"/>
    </row>
    <row r="2052" spans="4:4" x14ac:dyDescent="0.25">
      <c r="D2052" s="141"/>
    </row>
    <row r="2053" spans="4:4" x14ac:dyDescent="0.25">
      <c r="D2053" s="141"/>
    </row>
    <row r="2054" spans="4:4" x14ac:dyDescent="0.25">
      <c r="D2054" s="141"/>
    </row>
    <row r="2055" spans="4:4" x14ac:dyDescent="0.25">
      <c r="D2055" s="141"/>
    </row>
    <row r="2056" spans="4:4" x14ac:dyDescent="0.25">
      <c r="D2056" s="141"/>
    </row>
    <row r="2057" spans="4:4" x14ac:dyDescent="0.25">
      <c r="D2057" s="141"/>
    </row>
    <row r="2058" spans="4:4" x14ac:dyDescent="0.25">
      <c r="D2058" s="141"/>
    </row>
    <row r="2059" spans="4:4" x14ac:dyDescent="0.25">
      <c r="D2059" s="141"/>
    </row>
    <row r="2060" spans="4:4" x14ac:dyDescent="0.25">
      <c r="D2060" s="141"/>
    </row>
    <row r="2061" spans="4:4" x14ac:dyDescent="0.25">
      <c r="D2061" s="141"/>
    </row>
    <row r="2062" spans="4:4" x14ac:dyDescent="0.25">
      <c r="D2062" s="141"/>
    </row>
    <row r="2063" spans="4:4" x14ac:dyDescent="0.25">
      <c r="D2063" s="141"/>
    </row>
    <row r="2064" spans="4:4" x14ac:dyDescent="0.25">
      <c r="D2064" s="141"/>
    </row>
    <row r="2065" spans="4:4" x14ac:dyDescent="0.25">
      <c r="D2065" s="141"/>
    </row>
    <row r="2066" spans="4:4" x14ac:dyDescent="0.25">
      <c r="D2066" s="141"/>
    </row>
    <row r="2067" spans="4:4" x14ac:dyDescent="0.25">
      <c r="D2067" s="141"/>
    </row>
    <row r="2068" spans="4:4" x14ac:dyDescent="0.25">
      <c r="D2068" s="141"/>
    </row>
    <row r="2069" spans="4:4" x14ac:dyDescent="0.25">
      <c r="D2069" s="141"/>
    </row>
    <row r="2070" spans="4:4" x14ac:dyDescent="0.25">
      <c r="D2070" s="141"/>
    </row>
    <row r="2071" spans="4:4" x14ac:dyDescent="0.25">
      <c r="D2071" s="141"/>
    </row>
    <row r="2072" spans="4:4" x14ac:dyDescent="0.25">
      <c r="D2072" s="141"/>
    </row>
    <row r="2073" spans="4:4" x14ac:dyDescent="0.25">
      <c r="D2073" s="141"/>
    </row>
    <row r="2074" spans="4:4" x14ac:dyDescent="0.25">
      <c r="D2074" s="141"/>
    </row>
    <row r="2075" spans="4:4" x14ac:dyDescent="0.25">
      <c r="D2075" s="141"/>
    </row>
    <row r="2076" spans="4:4" x14ac:dyDescent="0.25">
      <c r="D2076" s="141"/>
    </row>
    <row r="2077" spans="4:4" x14ac:dyDescent="0.25">
      <c r="D2077" s="141"/>
    </row>
    <row r="2078" spans="4:4" x14ac:dyDescent="0.25">
      <c r="D2078" s="141"/>
    </row>
    <row r="2079" spans="4:4" x14ac:dyDescent="0.25">
      <c r="D2079" s="141"/>
    </row>
    <row r="2080" spans="4:4" x14ac:dyDescent="0.25">
      <c r="D2080" s="141"/>
    </row>
    <row r="2081" spans="4:4" x14ac:dyDescent="0.25">
      <c r="D2081" s="141"/>
    </row>
    <row r="2082" spans="4:4" x14ac:dyDescent="0.25">
      <c r="D2082" s="141"/>
    </row>
    <row r="2083" spans="4:4" x14ac:dyDescent="0.25">
      <c r="D2083" s="141"/>
    </row>
    <row r="2084" spans="4:4" x14ac:dyDescent="0.25">
      <c r="D2084" s="141"/>
    </row>
    <row r="2085" spans="4:4" x14ac:dyDescent="0.25">
      <c r="D2085" s="141"/>
    </row>
    <row r="2086" spans="4:4" x14ac:dyDescent="0.25">
      <c r="D2086" s="141"/>
    </row>
    <row r="2087" spans="4:4" x14ac:dyDescent="0.25">
      <c r="D2087" s="141"/>
    </row>
    <row r="2088" spans="4:4" x14ac:dyDescent="0.25">
      <c r="D2088" s="141"/>
    </row>
    <row r="2089" spans="4:4" x14ac:dyDescent="0.25">
      <c r="D2089" s="141"/>
    </row>
    <row r="2090" spans="4:4" x14ac:dyDescent="0.25">
      <c r="D2090" s="141"/>
    </row>
    <row r="2091" spans="4:4" x14ac:dyDescent="0.25">
      <c r="D2091" s="141"/>
    </row>
    <row r="2092" spans="4:4" x14ac:dyDescent="0.25">
      <c r="D2092" s="141"/>
    </row>
    <row r="2093" spans="4:4" x14ac:dyDescent="0.25">
      <c r="D2093" s="141"/>
    </row>
    <row r="2094" spans="4:4" x14ac:dyDescent="0.25">
      <c r="D2094" s="141"/>
    </row>
    <row r="2095" spans="4:4" x14ac:dyDescent="0.25">
      <c r="D2095" s="141"/>
    </row>
    <row r="2096" spans="4:4" x14ac:dyDescent="0.25">
      <c r="D2096" s="141"/>
    </row>
    <row r="2097" spans="4:4" x14ac:dyDescent="0.25">
      <c r="D2097" s="141"/>
    </row>
    <row r="2098" spans="4:4" x14ac:dyDescent="0.25">
      <c r="D2098" s="141"/>
    </row>
    <row r="2099" spans="4:4" x14ac:dyDescent="0.25">
      <c r="D2099" s="141"/>
    </row>
    <row r="2100" spans="4:4" x14ac:dyDescent="0.25">
      <c r="D2100" s="141"/>
    </row>
    <row r="2101" spans="4:4" x14ac:dyDescent="0.25">
      <c r="D2101" s="141"/>
    </row>
    <row r="2102" spans="4:4" x14ac:dyDescent="0.25">
      <c r="D2102" s="141"/>
    </row>
    <row r="2103" spans="4:4" x14ac:dyDescent="0.25">
      <c r="D2103" s="141"/>
    </row>
    <row r="2104" spans="4:4" x14ac:dyDescent="0.25">
      <c r="D2104" s="141"/>
    </row>
    <row r="2105" spans="4:4" x14ac:dyDescent="0.25">
      <c r="D2105" s="141"/>
    </row>
    <row r="2106" spans="4:4" x14ac:dyDescent="0.25">
      <c r="D2106" s="141"/>
    </row>
    <row r="2107" spans="4:4" x14ac:dyDescent="0.25">
      <c r="D2107" s="141"/>
    </row>
    <row r="2108" spans="4:4" x14ac:dyDescent="0.25">
      <c r="D2108" s="141"/>
    </row>
    <row r="2109" spans="4:4" x14ac:dyDescent="0.25">
      <c r="D2109" s="141"/>
    </row>
    <row r="2110" spans="4:4" x14ac:dyDescent="0.25">
      <c r="D2110" s="141"/>
    </row>
    <row r="2111" spans="4:4" x14ac:dyDescent="0.25">
      <c r="D2111" s="141"/>
    </row>
    <row r="2112" spans="4:4" x14ac:dyDescent="0.25">
      <c r="D2112" s="141"/>
    </row>
    <row r="2113" spans="4:4" x14ac:dyDescent="0.25">
      <c r="D2113" s="141"/>
    </row>
    <row r="2114" spans="4:4" x14ac:dyDescent="0.25">
      <c r="D2114" s="141"/>
    </row>
    <row r="2115" spans="4:4" x14ac:dyDescent="0.25">
      <c r="D2115" s="141"/>
    </row>
    <row r="2116" spans="4:4" x14ac:dyDescent="0.25">
      <c r="D2116" s="141"/>
    </row>
    <row r="2117" spans="4:4" x14ac:dyDescent="0.25">
      <c r="D2117" s="141"/>
    </row>
    <row r="2118" spans="4:4" x14ac:dyDescent="0.25">
      <c r="D2118" s="141"/>
    </row>
    <row r="2119" spans="4:4" x14ac:dyDescent="0.25">
      <c r="D2119" s="141"/>
    </row>
    <row r="2120" spans="4:4" x14ac:dyDescent="0.25">
      <c r="D2120" s="141"/>
    </row>
    <row r="2121" spans="4:4" x14ac:dyDescent="0.25">
      <c r="D2121" s="141"/>
    </row>
    <row r="2122" spans="4:4" x14ac:dyDescent="0.25">
      <c r="D2122" s="141"/>
    </row>
    <row r="2123" spans="4:4" x14ac:dyDescent="0.25">
      <c r="D2123" s="141"/>
    </row>
    <row r="2124" spans="4:4" x14ac:dyDescent="0.25">
      <c r="D2124" s="141"/>
    </row>
    <row r="2125" spans="4:4" x14ac:dyDescent="0.25">
      <c r="D2125" s="141"/>
    </row>
    <row r="2126" spans="4:4" x14ac:dyDescent="0.25">
      <c r="D2126" s="141"/>
    </row>
    <row r="2127" spans="4:4" x14ac:dyDescent="0.25">
      <c r="D2127" s="141"/>
    </row>
    <row r="2128" spans="4:4" x14ac:dyDescent="0.25">
      <c r="D2128" s="141"/>
    </row>
    <row r="2129" spans="4:4" x14ac:dyDescent="0.25">
      <c r="D2129" s="141"/>
    </row>
    <row r="2130" spans="4:4" x14ac:dyDescent="0.25">
      <c r="D2130" s="141"/>
    </row>
    <row r="2131" spans="4:4" x14ac:dyDescent="0.25">
      <c r="D2131" s="141"/>
    </row>
    <row r="2132" spans="4:4" x14ac:dyDescent="0.25">
      <c r="D2132" s="141"/>
    </row>
    <row r="2133" spans="4:4" x14ac:dyDescent="0.25">
      <c r="D2133" s="141"/>
    </row>
    <row r="2134" spans="4:4" x14ac:dyDescent="0.25">
      <c r="D2134" s="141"/>
    </row>
    <row r="2135" spans="4:4" x14ac:dyDescent="0.25">
      <c r="D2135" s="141"/>
    </row>
    <row r="2136" spans="4:4" x14ac:dyDescent="0.25">
      <c r="D2136" s="141"/>
    </row>
    <row r="2137" spans="4:4" x14ac:dyDescent="0.25">
      <c r="D2137" s="141"/>
    </row>
    <row r="2138" spans="4:4" x14ac:dyDescent="0.25">
      <c r="D2138" s="141"/>
    </row>
    <row r="2139" spans="4:4" x14ac:dyDescent="0.25">
      <c r="D2139" s="141"/>
    </row>
    <row r="2140" spans="4:4" x14ac:dyDescent="0.25">
      <c r="D2140" s="141"/>
    </row>
    <row r="2141" spans="4:4" x14ac:dyDescent="0.25">
      <c r="D2141" s="141"/>
    </row>
    <row r="2142" spans="4:4" x14ac:dyDescent="0.25">
      <c r="D2142" s="141"/>
    </row>
    <row r="2143" spans="4:4" x14ac:dyDescent="0.25">
      <c r="D2143" s="141"/>
    </row>
    <row r="2144" spans="4:4" x14ac:dyDescent="0.25">
      <c r="D2144" s="141"/>
    </row>
    <row r="2145" spans="4:4" x14ac:dyDescent="0.25">
      <c r="D2145" s="141"/>
    </row>
    <row r="2146" spans="4:4" x14ac:dyDescent="0.25">
      <c r="D2146" s="141"/>
    </row>
    <row r="2147" spans="4:4" x14ac:dyDescent="0.25">
      <c r="D2147" s="141"/>
    </row>
    <row r="2148" spans="4:4" x14ac:dyDescent="0.25">
      <c r="D2148" s="141"/>
    </row>
    <row r="2149" spans="4:4" x14ac:dyDescent="0.25">
      <c r="D2149" s="141"/>
    </row>
    <row r="2150" spans="4:4" x14ac:dyDescent="0.25">
      <c r="D2150" s="141"/>
    </row>
    <row r="2151" spans="4:4" x14ac:dyDescent="0.25">
      <c r="D2151" s="141"/>
    </row>
    <row r="2152" spans="4:4" x14ac:dyDescent="0.25">
      <c r="D2152" s="141"/>
    </row>
    <row r="2153" spans="4:4" x14ac:dyDescent="0.25">
      <c r="D2153" s="141"/>
    </row>
    <row r="2154" spans="4:4" x14ac:dyDescent="0.25">
      <c r="D2154" s="141"/>
    </row>
    <row r="2155" spans="4:4" x14ac:dyDescent="0.25">
      <c r="D2155" s="141"/>
    </row>
    <row r="2156" spans="4:4" x14ac:dyDescent="0.25">
      <c r="D2156" s="141"/>
    </row>
    <row r="2157" spans="4:4" x14ac:dyDescent="0.25">
      <c r="D2157" s="141"/>
    </row>
    <row r="2158" spans="4:4" x14ac:dyDescent="0.25">
      <c r="D2158" s="141"/>
    </row>
    <row r="2159" spans="4:4" x14ac:dyDescent="0.25">
      <c r="D2159" s="141"/>
    </row>
    <row r="2160" spans="4:4" x14ac:dyDescent="0.25">
      <c r="D2160" s="141"/>
    </row>
    <row r="2161" spans="4:4" x14ac:dyDescent="0.25">
      <c r="D2161" s="141"/>
    </row>
    <row r="2162" spans="4:4" x14ac:dyDescent="0.25">
      <c r="D2162" s="141"/>
    </row>
    <row r="2163" spans="4:4" x14ac:dyDescent="0.25">
      <c r="D2163" s="141"/>
    </row>
    <row r="2164" spans="4:4" x14ac:dyDescent="0.25">
      <c r="D2164" s="141"/>
    </row>
    <row r="2165" spans="4:4" x14ac:dyDescent="0.25">
      <c r="D2165" s="141"/>
    </row>
    <row r="2166" spans="4:4" x14ac:dyDescent="0.25">
      <c r="D2166" s="141"/>
    </row>
    <row r="2167" spans="4:4" x14ac:dyDescent="0.25">
      <c r="D2167" s="141"/>
    </row>
    <row r="2168" spans="4:4" x14ac:dyDescent="0.25">
      <c r="D2168" s="141"/>
    </row>
    <row r="2169" spans="4:4" x14ac:dyDescent="0.25">
      <c r="D2169" s="141"/>
    </row>
    <row r="2170" spans="4:4" x14ac:dyDescent="0.25">
      <c r="D2170" s="141"/>
    </row>
    <row r="2171" spans="4:4" x14ac:dyDescent="0.25">
      <c r="D2171" s="141"/>
    </row>
    <row r="2172" spans="4:4" x14ac:dyDescent="0.25">
      <c r="D2172" s="141"/>
    </row>
    <row r="2173" spans="4:4" x14ac:dyDescent="0.25">
      <c r="D2173" s="141"/>
    </row>
    <row r="2174" spans="4:4" x14ac:dyDescent="0.25">
      <c r="D2174" s="141"/>
    </row>
    <row r="2175" spans="4:4" x14ac:dyDescent="0.25">
      <c r="D2175" s="141"/>
    </row>
    <row r="2176" spans="4:4" x14ac:dyDescent="0.25">
      <c r="D2176" s="141"/>
    </row>
    <row r="2177" spans="4:4" x14ac:dyDescent="0.25">
      <c r="D2177" s="141"/>
    </row>
    <row r="2178" spans="4:4" x14ac:dyDescent="0.25">
      <c r="D2178" s="141"/>
    </row>
    <row r="2179" spans="4:4" x14ac:dyDescent="0.25">
      <c r="D2179" s="141"/>
    </row>
    <row r="2180" spans="4:4" x14ac:dyDescent="0.25">
      <c r="D2180" s="141"/>
    </row>
    <row r="2181" spans="4:4" x14ac:dyDescent="0.25">
      <c r="D2181" s="141"/>
    </row>
    <row r="2182" spans="4:4" x14ac:dyDescent="0.25">
      <c r="D2182" s="141"/>
    </row>
    <row r="2183" spans="4:4" x14ac:dyDescent="0.25">
      <c r="D2183" s="141"/>
    </row>
    <row r="2184" spans="4:4" x14ac:dyDescent="0.25">
      <c r="D2184" s="141"/>
    </row>
    <row r="2185" spans="4:4" x14ac:dyDescent="0.25">
      <c r="D2185" s="141"/>
    </row>
    <row r="2186" spans="4:4" x14ac:dyDescent="0.25">
      <c r="D2186" s="141"/>
    </row>
    <row r="2187" spans="4:4" x14ac:dyDescent="0.25">
      <c r="D2187" s="141"/>
    </row>
    <row r="2188" spans="4:4" x14ac:dyDescent="0.25">
      <c r="D2188" s="141"/>
    </row>
    <row r="2189" spans="4:4" x14ac:dyDescent="0.25">
      <c r="D2189" s="141"/>
    </row>
    <row r="2190" spans="4:4" x14ac:dyDescent="0.25">
      <c r="D2190" s="141"/>
    </row>
    <row r="2191" spans="4:4" x14ac:dyDescent="0.25">
      <c r="D2191" s="141"/>
    </row>
    <row r="2192" spans="4:4" x14ac:dyDescent="0.25">
      <c r="D2192" s="141"/>
    </row>
    <row r="2193" spans="4:4" x14ac:dyDescent="0.25">
      <c r="D2193" s="141"/>
    </row>
    <row r="2194" spans="4:4" x14ac:dyDescent="0.25">
      <c r="D2194" s="141"/>
    </row>
    <row r="2195" spans="4:4" x14ac:dyDescent="0.25">
      <c r="D2195" s="141"/>
    </row>
    <row r="2196" spans="4:4" x14ac:dyDescent="0.25">
      <c r="D2196" s="141"/>
    </row>
    <row r="2197" spans="4:4" x14ac:dyDescent="0.25">
      <c r="D2197" s="141"/>
    </row>
    <row r="2198" spans="4:4" x14ac:dyDescent="0.25">
      <c r="D2198" s="141"/>
    </row>
    <row r="2199" spans="4:4" x14ac:dyDescent="0.25">
      <c r="D2199" s="141"/>
    </row>
    <row r="2200" spans="4:4" x14ac:dyDescent="0.25">
      <c r="D2200" s="141"/>
    </row>
    <row r="2201" spans="4:4" x14ac:dyDescent="0.25">
      <c r="D2201" s="141"/>
    </row>
    <row r="2202" spans="4:4" x14ac:dyDescent="0.25">
      <c r="D2202" s="141"/>
    </row>
    <row r="2203" spans="4:4" x14ac:dyDescent="0.25">
      <c r="D2203" s="141"/>
    </row>
    <row r="2204" spans="4:4" x14ac:dyDescent="0.25">
      <c r="D2204" s="141"/>
    </row>
    <row r="2205" spans="4:4" x14ac:dyDescent="0.25">
      <c r="D2205" s="141"/>
    </row>
    <row r="2206" spans="4:4" x14ac:dyDescent="0.25">
      <c r="D2206" s="141"/>
    </row>
    <row r="2207" spans="4:4" x14ac:dyDescent="0.25">
      <c r="D2207" s="141"/>
    </row>
    <row r="2208" spans="4:4" x14ac:dyDescent="0.25">
      <c r="D2208" s="141"/>
    </row>
    <row r="2209" spans="4:4" x14ac:dyDescent="0.25">
      <c r="D2209" s="141"/>
    </row>
    <row r="2210" spans="4:4" x14ac:dyDescent="0.25">
      <c r="D2210" s="141"/>
    </row>
    <row r="2211" spans="4:4" x14ac:dyDescent="0.25">
      <c r="D2211" s="141"/>
    </row>
    <row r="2212" spans="4:4" x14ac:dyDescent="0.25">
      <c r="D2212" s="141"/>
    </row>
    <row r="2213" spans="4:4" x14ac:dyDescent="0.25">
      <c r="D2213" s="141"/>
    </row>
    <row r="2214" spans="4:4" x14ac:dyDescent="0.25">
      <c r="D2214" s="141"/>
    </row>
    <row r="2215" spans="4:4" x14ac:dyDescent="0.25">
      <c r="D2215" s="141"/>
    </row>
    <row r="2216" spans="4:4" x14ac:dyDescent="0.25">
      <c r="D2216" s="141"/>
    </row>
    <row r="2217" spans="4:4" x14ac:dyDescent="0.25">
      <c r="D2217" s="141"/>
    </row>
    <row r="2218" spans="4:4" x14ac:dyDescent="0.25">
      <c r="D2218" s="141"/>
    </row>
    <row r="2219" spans="4:4" x14ac:dyDescent="0.25">
      <c r="D2219" s="141"/>
    </row>
    <row r="2220" spans="4:4" x14ac:dyDescent="0.25">
      <c r="D2220" s="141"/>
    </row>
    <row r="2221" spans="4:4" x14ac:dyDescent="0.25">
      <c r="D2221" s="141"/>
    </row>
    <row r="2222" spans="4:4" x14ac:dyDescent="0.25">
      <c r="D2222" s="141"/>
    </row>
    <row r="2223" spans="4:4" x14ac:dyDescent="0.25">
      <c r="D2223" s="141"/>
    </row>
    <row r="2224" spans="4:4" x14ac:dyDescent="0.25">
      <c r="D2224" s="141"/>
    </row>
    <row r="2225" spans="4:4" x14ac:dyDescent="0.25">
      <c r="D2225" s="141"/>
    </row>
    <row r="2226" spans="4:4" x14ac:dyDescent="0.25">
      <c r="D2226" s="141"/>
    </row>
    <row r="2227" spans="4:4" x14ac:dyDescent="0.25">
      <c r="D2227" s="141"/>
    </row>
    <row r="2228" spans="4:4" x14ac:dyDescent="0.25">
      <c r="D2228" s="141"/>
    </row>
    <row r="2229" spans="4:4" x14ac:dyDescent="0.25">
      <c r="D2229" s="141"/>
    </row>
    <row r="2230" spans="4:4" x14ac:dyDescent="0.25">
      <c r="D2230" s="141"/>
    </row>
    <row r="2231" spans="4:4" x14ac:dyDescent="0.25">
      <c r="D2231" s="141"/>
    </row>
    <row r="2232" spans="4:4" x14ac:dyDescent="0.25">
      <c r="D2232" s="141"/>
    </row>
    <row r="2233" spans="4:4" x14ac:dyDescent="0.25">
      <c r="D2233" s="141"/>
    </row>
    <row r="2234" spans="4:4" x14ac:dyDescent="0.25">
      <c r="D2234" s="141"/>
    </row>
    <row r="2235" spans="4:4" x14ac:dyDescent="0.25">
      <c r="D2235" s="141"/>
    </row>
    <row r="2236" spans="4:4" x14ac:dyDescent="0.25">
      <c r="D2236" s="141"/>
    </row>
    <row r="2237" spans="4:4" x14ac:dyDescent="0.25">
      <c r="D2237" s="141"/>
    </row>
    <row r="2238" spans="4:4" x14ac:dyDescent="0.25">
      <c r="D2238" s="141"/>
    </row>
    <row r="2239" spans="4:4" x14ac:dyDescent="0.25">
      <c r="D2239" s="141"/>
    </row>
    <row r="2240" spans="4:4" x14ac:dyDescent="0.25">
      <c r="D2240" s="141"/>
    </row>
    <row r="2241" spans="4:4" x14ac:dyDescent="0.25">
      <c r="D2241" s="141"/>
    </row>
    <row r="2242" spans="4:4" x14ac:dyDescent="0.25">
      <c r="D2242" s="141"/>
    </row>
    <row r="2243" spans="4:4" x14ac:dyDescent="0.25">
      <c r="D2243" s="141"/>
    </row>
    <row r="2244" spans="4:4" x14ac:dyDescent="0.25">
      <c r="D2244" s="141"/>
    </row>
    <row r="2245" spans="4:4" x14ac:dyDescent="0.25">
      <c r="D2245" s="141"/>
    </row>
    <row r="2246" spans="4:4" x14ac:dyDescent="0.25">
      <c r="D2246" s="141"/>
    </row>
    <row r="2247" spans="4:4" x14ac:dyDescent="0.25">
      <c r="D2247" s="141"/>
    </row>
    <row r="2248" spans="4:4" x14ac:dyDescent="0.25">
      <c r="D2248" s="141"/>
    </row>
    <row r="2249" spans="4:4" x14ac:dyDescent="0.25">
      <c r="D2249" s="141"/>
    </row>
    <row r="2250" spans="4:4" x14ac:dyDescent="0.25">
      <c r="D2250" s="141"/>
    </row>
    <row r="2251" spans="4:4" x14ac:dyDescent="0.25">
      <c r="D2251" s="141"/>
    </row>
    <row r="2252" spans="4:4" x14ac:dyDescent="0.25">
      <c r="D2252" s="141"/>
    </row>
    <row r="2253" spans="4:4" x14ac:dyDescent="0.25">
      <c r="D2253" s="141"/>
    </row>
    <row r="2254" spans="4:4" x14ac:dyDescent="0.25">
      <c r="D2254" s="141"/>
    </row>
    <row r="2255" spans="4:4" x14ac:dyDescent="0.25">
      <c r="D2255" s="141"/>
    </row>
    <row r="2256" spans="4:4" x14ac:dyDescent="0.25">
      <c r="D2256" s="141"/>
    </row>
    <row r="2257" spans="4:4" x14ac:dyDescent="0.25">
      <c r="D2257" s="141"/>
    </row>
    <row r="2258" spans="4:4" x14ac:dyDescent="0.25">
      <c r="D2258" s="141"/>
    </row>
    <row r="2259" spans="4:4" x14ac:dyDescent="0.25">
      <c r="D2259" s="141"/>
    </row>
    <row r="2260" spans="4:4" x14ac:dyDescent="0.25">
      <c r="D2260" s="141"/>
    </row>
    <row r="2261" spans="4:4" x14ac:dyDescent="0.25">
      <c r="D2261" s="141"/>
    </row>
    <row r="2262" spans="4:4" x14ac:dyDescent="0.25">
      <c r="D2262" s="141"/>
    </row>
    <row r="2263" spans="4:4" x14ac:dyDescent="0.25">
      <c r="D2263" s="141"/>
    </row>
    <row r="2264" spans="4:4" x14ac:dyDescent="0.25">
      <c r="D2264" s="141"/>
    </row>
    <row r="2265" spans="4:4" x14ac:dyDescent="0.25">
      <c r="D2265" s="141"/>
    </row>
    <row r="2266" spans="4:4" x14ac:dyDescent="0.25">
      <c r="D2266" s="141"/>
    </row>
    <row r="2267" spans="4:4" x14ac:dyDescent="0.25">
      <c r="D2267" s="141"/>
    </row>
    <row r="2268" spans="4:4" x14ac:dyDescent="0.25">
      <c r="D2268" s="141"/>
    </row>
    <row r="2269" spans="4:4" x14ac:dyDescent="0.25">
      <c r="D2269" s="141"/>
    </row>
    <row r="2270" spans="4:4" x14ac:dyDescent="0.25">
      <c r="D2270" s="141"/>
    </row>
    <row r="2271" spans="4:4" x14ac:dyDescent="0.25">
      <c r="D2271" s="141"/>
    </row>
    <row r="2272" spans="4:4" x14ac:dyDescent="0.25">
      <c r="D2272" s="141"/>
    </row>
    <row r="2273" spans="4:4" x14ac:dyDescent="0.25">
      <c r="D2273" s="141"/>
    </row>
    <row r="2274" spans="4:4" x14ac:dyDescent="0.25">
      <c r="D2274" s="141"/>
    </row>
    <row r="2275" spans="4:4" x14ac:dyDescent="0.25">
      <c r="D2275" s="141"/>
    </row>
    <row r="2276" spans="4:4" x14ac:dyDescent="0.25">
      <c r="D2276" s="141"/>
    </row>
    <row r="2277" spans="4:4" x14ac:dyDescent="0.25">
      <c r="D2277" s="141"/>
    </row>
    <row r="2278" spans="4:4" x14ac:dyDescent="0.25">
      <c r="D2278" s="141"/>
    </row>
    <row r="2279" spans="4:4" x14ac:dyDescent="0.25">
      <c r="D2279" s="141"/>
    </row>
    <row r="2280" spans="4:4" x14ac:dyDescent="0.25">
      <c r="D2280" s="141"/>
    </row>
    <row r="2281" spans="4:4" x14ac:dyDescent="0.25">
      <c r="D2281" s="141"/>
    </row>
    <row r="2282" spans="4:4" x14ac:dyDescent="0.25">
      <c r="D2282" s="141"/>
    </row>
    <row r="2283" spans="4:4" x14ac:dyDescent="0.25">
      <c r="D2283" s="141"/>
    </row>
    <row r="2284" spans="4:4" x14ac:dyDescent="0.25">
      <c r="D2284" s="141"/>
    </row>
    <row r="2285" spans="4:4" x14ac:dyDescent="0.25">
      <c r="D2285" s="141"/>
    </row>
    <row r="2286" spans="4:4" x14ac:dyDescent="0.25">
      <c r="D2286" s="141"/>
    </row>
    <row r="2287" spans="4:4" x14ac:dyDescent="0.25">
      <c r="D2287" s="141"/>
    </row>
    <row r="2288" spans="4:4" x14ac:dyDescent="0.25">
      <c r="D2288" s="141"/>
    </row>
    <row r="2289" spans="4:4" x14ac:dyDescent="0.25">
      <c r="D2289" s="141"/>
    </row>
    <row r="2290" spans="4:4" x14ac:dyDescent="0.25">
      <c r="D2290" s="141"/>
    </row>
    <row r="2291" spans="4:4" x14ac:dyDescent="0.25">
      <c r="D2291" s="141"/>
    </row>
    <row r="2292" spans="4:4" x14ac:dyDescent="0.25">
      <c r="D2292" s="141"/>
    </row>
    <row r="2293" spans="4:4" x14ac:dyDescent="0.25">
      <c r="D2293" s="141"/>
    </row>
    <row r="2294" spans="4:4" x14ac:dyDescent="0.25">
      <c r="D2294" s="141"/>
    </row>
    <row r="2295" spans="4:4" x14ac:dyDescent="0.25">
      <c r="D2295" s="141"/>
    </row>
    <row r="2296" spans="4:4" x14ac:dyDescent="0.25">
      <c r="D2296" s="141"/>
    </row>
    <row r="2297" spans="4:4" x14ac:dyDescent="0.25">
      <c r="D2297" s="141"/>
    </row>
    <row r="2298" spans="4:4" x14ac:dyDescent="0.25">
      <c r="D2298" s="141"/>
    </row>
    <row r="2299" spans="4:4" x14ac:dyDescent="0.25">
      <c r="D2299" s="141"/>
    </row>
    <row r="2300" spans="4:4" x14ac:dyDescent="0.25">
      <c r="D2300" s="141"/>
    </row>
    <row r="2301" spans="4:4" x14ac:dyDescent="0.25">
      <c r="D2301" s="141"/>
    </row>
    <row r="2302" spans="4:4" x14ac:dyDescent="0.25">
      <c r="D2302" s="141"/>
    </row>
    <row r="2303" spans="4:4" x14ac:dyDescent="0.25">
      <c r="D2303" s="141"/>
    </row>
    <row r="2304" spans="4:4" x14ac:dyDescent="0.25">
      <c r="D2304" s="141"/>
    </row>
    <row r="2305" spans="4:4" x14ac:dyDescent="0.25">
      <c r="D2305" s="141"/>
    </row>
    <row r="2306" spans="4:4" x14ac:dyDescent="0.25">
      <c r="D2306" s="141"/>
    </row>
    <row r="2307" spans="4:4" x14ac:dyDescent="0.25">
      <c r="D2307" s="141"/>
    </row>
    <row r="2308" spans="4:4" x14ac:dyDescent="0.25">
      <c r="D2308" s="141"/>
    </row>
    <row r="2309" spans="4:4" x14ac:dyDescent="0.25">
      <c r="D2309" s="141"/>
    </row>
    <row r="2310" spans="4:4" x14ac:dyDescent="0.25">
      <c r="D2310" s="141"/>
    </row>
    <row r="2311" spans="4:4" x14ac:dyDescent="0.25">
      <c r="D2311" s="141"/>
    </row>
    <row r="2312" spans="4:4" x14ac:dyDescent="0.25">
      <c r="D2312" s="141"/>
    </row>
    <row r="2313" spans="4:4" x14ac:dyDescent="0.25">
      <c r="D2313" s="141"/>
    </row>
    <row r="2314" spans="4:4" x14ac:dyDescent="0.25">
      <c r="D2314" s="141"/>
    </row>
    <row r="2315" spans="4:4" x14ac:dyDescent="0.25">
      <c r="D2315" s="141"/>
    </row>
    <row r="2316" spans="4:4" x14ac:dyDescent="0.25">
      <c r="D2316" s="141"/>
    </row>
    <row r="2317" spans="4:4" x14ac:dyDescent="0.25">
      <c r="D2317" s="141"/>
    </row>
    <row r="2318" spans="4:4" x14ac:dyDescent="0.25">
      <c r="D2318" s="141"/>
    </row>
    <row r="2319" spans="4:4" x14ac:dyDescent="0.25">
      <c r="D2319" s="141"/>
    </row>
    <row r="2320" spans="4:4" x14ac:dyDescent="0.25">
      <c r="D2320" s="141"/>
    </row>
    <row r="2321" spans="4:4" x14ac:dyDescent="0.25">
      <c r="D2321" s="141"/>
    </row>
    <row r="2322" spans="4:4" x14ac:dyDescent="0.25">
      <c r="D2322" s="141"/>
    </row>
    <row r="2323" spans="4:4" x14ac:dyDescent="0.25">
      <c r="D2323" s="141"/>
    </row>
    <row r="2324" spans="4:4" x14ac:dyDescent="0.25">
      <c r="D2324" s="141"/>
    </row>
    <row r="2325" spans="4:4" x14ac:dyDescent="0.25">
      <c r="D2325" s="141"/>
    </row>
    <row r="2326" spans="4:4" x14ac:dyDescent="0.25">
      <c r="D2326" s="141"/>
    </row>
    <row r="2327" spans="4:4" x14ac:dyDescent="0.25">
      <c r="D2327" s="141"/>
    </row>
    <row r="2328" spans="4:4" x14ac:dyDescent="0.25">
      <c r="D2328" s="141"/>
    </row>
    <row r="2329" spans="4:4" x14ac:dyDescent="0.25">
      <c r="D2329" s="141"/>
    </row>
    <row r="2330" spans="4:4" x14ac:dyDescent="0.25">
      <c r="D2330" s="141"/>
    </row>
    <row r="2331" spans="4:4" x14ac:dyDescent="0.25">
      <c r="D2331" s="141"/>
    </row>
    <row r="2332" spans="4:4" x14ac:dyDescent="0.25">
      <c r="D2332" s="141"/>
    </row>
    <row r="2333" spans="4:4" x14ac:dyDescent="0.25">
      <c r="D2333" s="141"/>
    </row>
    <row r="2334" spans="4:4" x14ac:dyDescent="0.25">
      <c r="D2334" s="141"/>
    </row>
    <row r="2335" spans="4:4" x14ac:dyDescent="0.25">
      <c r="D2335" s="141"/>
    </row>
    <row r="2336" spans="4:4" x14ac:dyDescent="0.25">
      <c r="D2336" s="141"/>
    </row>
    <row r="2337" spans="4:4" x14ac:dyDescent="0.25">
      <c r="D2337" s="141"/>
    </row>
    <row r="2338" spans="4:4" x14ac:dyDescent="0.25">
      <c r="D2338" s="141"/>
    </row>
    <row r="2339" spans="4:4" x14ac:dyDescent="0.25">
      <c r="D2339" s="141"/>
    </row>
    <row r="2340" spans="4:4" x14ac:dyDescent="0.25">
      <c r="D2340" s="141"/>
    </row>
    <row r="2341" spans="4:4" x14ac:dyDescent="0.25">
      <c r="D2341" s="141"/>
    </row>
    <row r="2342" spans="4:4" x14ac:dyDescent="0.25">
      <c r="D2342" s="141"/>
    </row>
    <row r="2343" spans="4:4" x14ac:dyDescent="0.25">
      <c r="D2343" s="141"/>
    </row>
    <row r="2344" spans="4:4" x14ac:dyDescent="0.25">
      <c r="D2344" s="141"/>
    </row>
    <row r="2345" spans="4:4" x14ac:dyDescent="0.25">
      <c r="D2345" s="141"/>
    </row>
    <row r="2346" spans="4:4" x14ac:dyDescent="0.25">
      <c r="D2346" s="141"/>
    </row>
    <row r="2347" spans="4:4" x14ac:dyDescent="0.25">
      <c r="D2347" s="141"/>
    </row>
    <row r="2348" spans="4:4" x14ac:dyDescent="0.25">
      <c r="D2348" s="141"/>
    </row>
    <row r="2349" spans="4:4" x14ac:dyDescent="0.25">
      <c r="D2349" s="141"/>
    </row>
    <row r="2350" spans="4:4" x14ac:dyDescent="0.25">
      <c r="D2350" s="141"/>
    </row>
    <row r="2351" spans="4:4" x14ac:dyDescent="0.25">
      <c r="D2351" s="141"/>
    </row>
    <row r="2352" spans="4:4" x14ac:dyDescent="0.25">
      <c r="D2352" s="141"/>
    </row>
    <row r="2353" spans="4:4" x14ac:dyDescent="0.25">
      <c r="D2353" s="141"/>
    </row>
    <row r="2354" spans="4:4" x14ac:dyDescent="0.25">
      <c r="D2354" s="141"/>
    </row>
    <row r="2355" spans="4:4" x14ac:dyDescent="0.25">
      <c r="D2355" s="141"/>
    </row>
    <row r="2356" spans="4:4" x14ac:dyDescent="0.25">
      <c r="D2356" s="141"/>
    </row>
    <row r="2357" spans="4:4" x14ac:dyDescent="0.25">
      <c r="D2357" s="141"/>
    </row>
    <row r="2358" spans="4:4" x14ac:dyDescent="0.25">
      <c r="D2358" s="141"/>
    </row>
    <row r="2359" spans="4:4" x14ac:dyDescent="0.25">
      <c r="D2359" s="141"/>
    </row>
    <row r="2360" spans="4:4" x14ac:dyDescent="0.25">
      <c r="D2360" s="141"/>
    </row>
    <row r="2361" spans="4:4" x14ac:dyDescent="0.25">
      <c r="D2361" s="141"/>
    </row>
    <row r="2362" spans="4:4" x14ac:dyDescent="0.25">
      <c r="D2362" s="141"/>
    </row>
    <row r="2363" spans="4:4" x14ac:dyDescent="0.25">
      <c r="D2363" s="141"/>
    </row>
    <row r="2364" spans="4:4" x14ac:dyDescent="0.25">
      <c r="D2364" s="141"/>
    </row>
    <row r="2365" spans="4:4" x14ac:dyDescent="0.25">
      <c r="D2365" s="141"/>
    </row>
    <row r="2366" spans="4:4" x14ac:dyDescent="0.25">
      <c r="D2366" s="141"/>
    </row>
    <row r="2367" spans="4:4" x14ac:dyDescent="0.25">
      <c r="D2367" s="141"/>
    </row>
    <row r="2368" spans="4:4" x14ac:dyDescent="0.25">
      <c r="D2368" s="141"/>
    </row>
    <row r="2369" spans="4:4" x14ac:dyDescent="0.25">
      <c r="D2369" s="141"/>
    </row>
    <row r="2370" spans="4:4" x14ac:dyDescent="0.25">
      <c r="D2370" s="141"/>
    </row>
    <row r="2371" spans="4:4" x14ac:dyDescent="0.25">
      <c r="D2371" s="141"/>
    </row>
    <row r="2372" spans="4:4" x14ac:dyDescent="0.25">
      <c r="D2372" s="141"/>
    </row>
    <row r="2373" spans="4:4" x14ac:dyDescent="0.25">
      <c r="D2373" s="141"/>
    </row>
    <row r="2374" spans="4:4" x14ac:dyDescent="0.25">
      <c r="D2374" s="141"/>
    </row>
    <row r="2375" spans="4:4" x14ac:dyDescent="0.25">
      <c r="D2375" s="141"/>
    </row>
    <row r="2376" spans="4:4" x14ac:dyDescent="0.25">
      <c r="D2376" s="141"/>
    </row>
    <row r="2377" spans="4:4" x14ac:dyDescent="0.25">
      <c r="D2377" s="141"/>
    </row>
    <row r="2378" spans="4:4" x14ac:dyDescent="0.25">
      <c r="D2378" s="141"/>
    </row>
    <row r="2379" spans="4:4" x14ac:dyDescent="0.25">
      <c r="D2379" s="141"/>
    </row>
    <row r="2380" spans="4:4" x14ac:dyDescent="0.25">
      <c r="D2380" s="141"/>
    </row>
    <row r="2381" spans="4:4" x14ac:dyDescent="0.25">
      <c r="D2381" s="141"/>
    </row>
    <row r="2382" spans="4:4" x14ac:dyDescent="0.25">
      <c r="D2382" s="141"/>
    </row>
    <row r="2383" spans="4:4" x14ac:dyDescent="0.25">
      <c r="D2383" s="141"/>
    </row>
    <row r="2384" spans="4:4" x14ac:dyDescent="0.25">
      <c r="D2384" s="141"/>
    </row>
    <row r="2385" spans="4:4" x14ac:dyDescent="0.25">
      <c r="D2385" s="141"/>
    </row>
    <row r="2386" spans="4:4" x14ac:dyDescent="0.25">
      <c r="D2386" s="141"/>
    </row>
    <row r="2387" spans="4:4" x14ac:dyDescent="0.25">
      <c r="D2387" s="141"/>
    </row>
    <row r="2388" spans="4:4" x14ac:dyDescent="0.25">
      <c r="D2388" s="141"/>
    </row>
    <row r="2389" spans="4:4" x14ac:dyDescent="0.25">
      <c r="D2389" s="141"/>
    </row>
    <row r="2390" spans="4:4" x14ac:dyDescent="0.25">
      <c r="D2390" s="141"/>
    </row>
    <row r="2391" spans="4:4" x14ac:dyDescent="0.25">
      <c r="D2391" s="141"/>
    </row>
    <row r="2392" spans="4:4" x14ac:dyDescent="0.25">
      <c r="D2392" s="141"/>
    </row>
    <row r="2393" spans="4:4" x14ac:dyDescent="0.25">
      <c r="D2393" s="141"/>
    </row>
    <row r="2394" spans="4:4" x14ac:dyDescent="0.25">
      <c r="D2394" s="141"/>
    </row>
    <row r="2395" spans="4:4" x14ac:dyDescent="0.25">
      <c r="D2395" s="141"/>
    </row>
    <row r="2396" spans="4:4" x14ac:dyDescent="0.25">
      <c r="D2396" s="141"/>
    </row>
    <row r="2397" spans="4:4" x14ac:dyDescent="0.25">
      <c r="D2397" s="141"/>
    </row>
    <row r="2398" spans="4:4" x14ac:dyDescent="0.25">
      <c r="D2398" s="141"/>
    </row>
    <row r="2399" spans="4:4" x14ac:dyDescent="0.25">
      <c r="D2399" s="141"/>
    </row>
    <row r="2400" spans="4:4" x14ac:dyDescent="0.25">
      <c r="D2400" s="141"/>
    </row>
    <row r="2401" spans="4:4" x14ac:dyDescent="0.25">
      <c r="D2401" s="141"/>
    </row>
    <row r="2402" spans="4:4" x14ac:dyDescent="0.25">
      <c r="D2402" s="141"/>
    </row>
    <row r="2403" spans="4:4" x14ac:dyDescent="0.25">
      <c r="D2403" s="141"/>
    </row>
    <row r="2404" spans="4:4" x14ac:dyDescent="0.25">
      <c r="D2404" s="141"/>
    </row>
    <row r="2405" spans="4:4" x14ac:dyDescent="0.25">
      <c r="D2405" s="141"/>
    </row>
    <row r="2406" spans="4:4" x14ac:dyDescent="0.25">
      <c r="D2406" s="141"/>
    </row>
    <row r="2407" spans="4:4" x14ac:dyDescent="0.25">
      <c r="D2407" s="141"/>
    </row>
    <row r="2408" spans="4:4" x14ac:dyDescent="0.25">
      <c r="D2408" s="141"/>
    </row>
    <row r="2409" spans="4:4" x14ac:dyDescent="0.25">
      <c r="D2409" s="141"/>
    </row>
    <row r="2410" spans="4:4" x14ac:dyDescent="0.25">
      <c r="D2410" s="141"/>
    </row>
    <row r="2411" spans="4:4" x14ac:dyDescent="0.25">
      <c r="D2411" s="141"/>
    </row>
    <row r="2412" spans="4:4" x14ac:dyDescent="0.25">
      <c r="D2412" s="141"/>
    </row>
    <row r="2413" spans="4:4" x14ac:dyDescent="0.25">
      <c r="D2413" s="141"/>
    </row>
    <row r="2414" spans="4:4" x14ac:dyDescent="0.25">
      <c r="D2414" s="141"/>
    </row>
    <row r="2415" spans="4:4" x14ac:dyDescent="0.25">
      <c r="D2415" s="141"/>
    </row>
    <row r="2416" spans="4:4" x14ac:dyDescent="0.25">
      <c r="D2416" s="141"/>
    </row>
    <row r="2417" spans="4:4" x14ac:dyDescent="0.25">
      <c r="D2417" s="141"/>
    </row>
    <row r="2418" spans="4:4" x14ac:dyDescent="0.25">
      <c r="D2418" s="141"/>
    </row>
    <row r="2419" spans="4:4" x14ac:dyDescent="0.25">
      <c r="D2419" s="141"/>
    </row>
    <row r="2420" spans="4:4" x14ac:dyDescent="0.25">
      <c r="D2420" s="141"/>
    </row>
    <row r="2421" spans="4:4" x14ac:dyDescent="0.25">
      <c r="D2421" s="141"/>
    </row>
    <row r="2422" spans="4:4" x14ac:dyDescent="0.25">
      <c r="D2422" s="141"/>
    </row>
    <row r="2423" spans="4:4" x14ac:dyDescent="0.25">
      <c r="D2423" s="141"/>
    </row>
    <row r="2424" spans="4:4" x14ac:dyDescent="0.25">
      <c r="D2424" s="141"/>
    </row>
    <row r="2425" spans="4:4" x14ac:dyDescent="0.25">
      <c r="D2425" s="141"/>
    </row>
    <row r="2426" spans="4:4" x14ac:dyDescent="0.25">
      <c r="D2426" s="141"/>
    </row>
    <row r="2427" spans="4:4" x14ac:dyDescent="0.25">
      <c r="D2427" s="141"/>
    </row>
    <row r="2428" spans="4:4" x14ac:dyDescent="0.25">
      <c r="D2428" s="141"/>
    </row>
    <row r="2429" spans="4:4" x14ac:dyDescent="0.25">
      <c r="D2429" s="141"/>
    </row>
    <row r="2430" spans="4:4" x14ac:dyDescent="0.25">
      <c r="D2430" s="141"/>
    </row>
    <row r="2431" spans="4:4" x14ac:dyDescent="0.25">
      <c r="D2431" s="141"/>
    </row>
    <row r="2432" spans="4:4" x14ac:dyDescent="0.25">
      <c r="D2432" s="141"/>
    </row>
    <row r="2433" spans="4:4" x14ac:dyDescent="0.25">
      <c r="D2433" s="141"/>
    </row>
    <row r="2434" spans="4:4" x14ac:dyDescent="0.25">
      <c r="D2434" s="141"/>
    </row>
    <row r="2435" spans="4:4" x14ac:dyDescent="0.25">
      <c r="D2435" s="141"/>
    </row>
    <row r="2436" spans="4:4" x14ac:dyDescent="0.25">
      <c r="D2436" s="141"/>
    </row>
    <row r="2437" spans="4:4" x14ac:dyDescent="0.25">
      <c r="D2437" s="141"/>
    </row>
    <row r="2438" spans="4:4" x14ac:dyDescent="0.25">
      <c r="D2438" s="141"/>
    </row>
    <row r="2439" spans="4:4" x14ac:dyDescent="0.25">
      <c r="D2439" s="141"/>
    </row>
    <row r="2440" spans="4:4" x14ac:dyDescent="0.25">
      <c r="D2440" s="141"/>
    </row>
    <row r="2441" spans="4:4" x14ac:dyDescent="0.25">
      <c r="D2441" s="141"/>
    </row>
    <row r="2442" spans="4:4" x14ac:dyDescent="0.25">
      <c r="D2442" s="141"/>
    </row>
    <row r="2443" spans="4:4" x14ac:dyDescent="0.25">
      <c r="D2443" s="141"/>
    </row>
    <row r="2444" spans="4:4" x14ac:dyDescent="0.25">
      <c r="D2444" s="141"/>
    </row>
    <row r="2445" spans="4:4" x14ac:dyDescent="0.25">
      <c r="D2445" s="141"/>
    </row>
    <row r="2446" spans="4:4" x14ac:dyDescent="0.25">
      <c r="D2446" s="141"/>
    </row>
    <row r="2447" spans="4:4" x14ac:dyDescent="0.25">
      <c r="D2447" s="141"/>
    </row>
    <row r="2448" spans="4:4" x14ac:dyDescent="0.25">
      <c r="D2448" s="141"/>
    </row>
    <row r="2449" spans="4:4" x14ac:dyDescent="0.25">
      <c r="D2449" s="141"/>
    </row>
    <row r="2450" spans="4:4" x14ac:dyDescent="0.25">
      <c r="D2450" s="141"/>
    </row>
    <row r="2451" spans="4:4" x14ac:dyDescent="0.25">
      <c r="D2451" s="141"/>
    </row>
    <row r="2452" spans="4:4" x14ac:dyDescent="0.25">
      <c r="D2452" s="141"/>
    </row>
    <row r="2453" spans="4:4" x14ac:dyDescent="0.25">
      <c r="D2453" s="141"/>
    </row>
    <row r="2454" spans="4:4" x14ac:dyDescent="0.25">
      <c r="D2454" s="141"/>
    </row>
    <row r="2455" spans="4:4" x14ac:dyDescent="0.25">
      <c r="D2455" s="141"/>
    </row>
    <row r="2456" spans="4:4" x14ac:dyDescent="0.25">
      <c r="D2456" s="141"/>
    </row>
    <row r="2457" spans="4:4" x14ac:dyDescent="0.25">
      <c r="D2457" s="141"/>
    </row>
    <row r="2458" spans="4:4" x14ac:dyDescent="0.25">
      <c r="D2458" s="141"/>
    </row>
    <row r="2459" spans="4:4" x14ac:dyDescent="0.25">
      <c r="D2459" s="141"/>
    </row>
    <row r="2460" spans="4:4" x14ac:dyDescent="0.25">
      <c r="D2460" s="141"/>
    </row>
    <row r="2461" spans="4:4" x14ac:dyDescent="0.25">
      <c r="D2461" s="141"/>
    </row>
    <row r="2462" spans="4:4" x14ac:dyDescent="0.25">
      <c r="D2462" s="141"/>
    </row>
    <row r="2463" spans="4:4" x14ac:dyDescent="0.25">
      <c r="D2463" s="141"/>
    </row>
    <row r="2464" spans="4:4" x14ac:dyDescent="0.25">
      <c r="D2464" s="141"/>
    </row>
    <row r="2465" spans="4:4" x14ac:dyDescent="0.25">
      <c r="D2465" s="141"/>
    </row>
    <row r="2466" spans="4:4" x14ac:dyDescent="0.25">
      <c r="D2466" s="141"/>
    </row>
    <row r="2467" spans="4:4" x14ac:dyDescent="0.25">
      <c r="D2467" s="141"/>
    </row>
    <row r="2468" spans="4:4" x14ac:dyDescent="0.25">
      <c r="D2468" s="141"/>
    </row>
    <row r="2469" spans="4:4" x14ac:dyDescent="0.25">
      <c r="D2469" s="141"/>
    </row>
    <row r="2470" spans="4:4" x14ac:dyDescent="0.25">
      <c r="D2470" s="141"/>
    </row>
    <row r="2471" spans="4:4" x14ac:dyDescent="0.25">
      <c r="D2471" s="141"/>
    </row>
    <row r="2472" spans="4:4" x14ac:dyDescent="0.25">
      <c r="D2472" s="141"/>
    </row>
    <row r="2473" spans="4:4" x14ac:dyDescent="0.25">
      <c r="D2473" s="141"/>
    </row>
    <row r="2474" spans="4:4" x14ac:dyDescent="0.25">
      <c r="D2474" s="141"/>
    </row>
    <row r="2475" spans="4:4" x14ac:dyDescent="0.25">
      <c r="D2475" s="141"/>
    </row>
    <row r="2476" spans="4:4" x14ac:dyDescent="0.25">
      <c r="D2476" s="141"/>
    </row>
    <row r="2477" spans="4:4" x14ac:dyDescent="0.25">
      <c r="D2477" s="141"/>
    </row>
    <row r="2478" spans="4:4" x14ac:dyDescent="0.25">
      <c r="D2478" s="141"/>
    </row>
    <row r="2479" spans="4:4" x14ac:dyDescent="0.25">
      <c r="D2479" s="141"/>
    </row>
    <row r="2480" spans="4:4" x14ac:dyDescent="0.25">
      <c r="D2480" s="141"/>
    </row>
    <row r="2481" spans="4:4" x14ac:dyDescent="0.25">
      <c r="D2481" s="141"/>
    </row>
    <row r="2482" spans="4:4" x14ac:dyDescent="0.25">
      <c r="D2482" s="141"/>
    </row>
    <row r="2483" spans="4:4" x14ac:dyDescent="0.25">
      <c r="D2483" s="141"/>
    </row>
    <row r="2484" spans="4:4" x14ac:dyDescent="0.25">
      <c r="D2484" s="141"/>
    </row>
    <row r="2485" spans="4:4" x14ac:dyDescent="0.25">
      <c r="D2485" s="141"/>
    </row>
    <row r="2486" spans="4:4" x14ac:dyDescent="0.25">
      <c r="D2486" s="141"/>
    </row>
    <row r="2487" spans="4:4" x14ac:dyDescent="0.25">
      <c r="D2487" s="141"/>
    </row>
    <row r="2488" spans="4:4" x14ac:dyDescent="0.25">
      <c r="D2488" s="141"/>
    </row>
    <row r="2489" spans="4:4" x14ac:dyDescent="0.25">
      <c r="D2489" s="141"/>
    </row>
    <row r="2490" spans="4:4" x14ac:dyDescent="0.25">
      <c r="D2490" s="141"/>
    </row>
    <row r="2491" spans="4:4" x14ac:dyDescent="0.25">
      <c r="D2491" s="141"/>
    </row>
    <row r="2492" spans="4:4" x14ac:dyDescent="0.25">
      <c r="D2492" s="141"/>
    </row>
    <row r="2493" spans="4:4" x14ac:dyDescent="0.25">
      <c r="D2493" s="141"/>
    </row>
    <row r="2494" spans="4:4" x14ac:dyDescent="0.25">
      <c r="D2494" s="141"/>
    </row>
    <row r="2495" spans="4:4" x14ac:dyDescent="0.25">
      <c r="D2495" s="141"/>
    </row>
    <row r="2496" spans="4:4" x14ac:dyDescent="0.25">
      <c r="D2496" s="141"/>
    </row>
    <row r="2497" spans="4:4" x14ac:dyDescent="0.25">
      <c r="D2497" s="141"/>
    </row>
    <row r="2498" spans="4:4" x14ac:dyDescent="0.25">
      <c r="D2498" s="141"/>
    </row>
    <row r="2499" spans="4:4" x14ac:dyDescent="0.25">
      <c r="D2499" s="141"/>
    </row>
    <row r="2500" spans="4:4" x14ac:dyDescent="0.25">
      <c r="D2500" s="141"/>
    </row>
    <row r="2501" spans="4:4" x14ac:dyDescent="0.25">
      <c r="D2501" s="141"/>
    </row>
    <row r="2502" spans="4:4" x14ac:dyDescent="0.25">
      <c r="D2502" s="141"/>
    </row>
    <row r="2503" spans="4:4" x14ac:dyDescent="0.25">
      <c r="D2503" s="141"/>
    </row>
    <row r="2504" spans="4:4" x14ac:dyDescent="0.25">
      <c r="D2504" s="141"/>
    </row>
    <row r="2505" spans="4:4" x14ac:dyDescent="0.25">
      <c r="D2505" s="141"/>
    </row>
    <row r="2506" spans="4:4" x14ac:dyDescent="0.25">
      <c r="D2506" s="141"/>
    </row>
    <row r="2507" spans="4:4" x14ac:dyDescent="0.25">
      <c r="D2507" s="141"/>
    </row>
    <row r="2508" spans="4:4" x14ac:dyDescent="0.25">
      <c r="D2508" s="141"/>
    </row>
    <row r="2509" spans="4:4" x14ac:dyDescent="0.25">
      <c r="D2509" s="141"/>
    </row>
    <row r="2510" spans="4:4" x14ac:dyDescent="0.25">
      <c r="D2510" s="141"/>
    </row>
    <row r="2511" spans="4:4" x14ac:dyDescent="0.25">
      <c r="D2511" s="141"/>
    </row>
    <row r="2512" spans="4:4" x14ac:dyDescent="0.25">
      <c r="D2512" s="141"/>
    </row>
    <row r="2513" spans="4:4" x14ac:dyDescent="0.25">
      <c r="D2513" s="141"/>
    </row>
    <row r="2514" spans="4:4" x14ac:dyDescent="0.25">
      <c r="D2514" s="141"/>
    </row>
    <row r="2515" spans="4:4" x14ac:dyDescent="0.25">
      <c r="D2515" s="141"/>
    </row>
    <row r="2516" spans="4:4" x14ac:dyDescent="0.25">
      <c r="D2516" s="141"/>
    </row>
    <row r="2517" spans="4:4" x14ac:dyDescent="0.25">
      <c r="D2517" s="141"/>
    </row>
    <row r="2518" spans="4:4" x14ac:dyDescent="0.25">
      <c r="D2518" s="141"/>
    </row>
    <row r="2519" spans="4:4" x14ac:dyDescent="0.25">
      <c r="D2519" s="141"/>
    </row>
    <row r="2520" spans="4:4" x14ac:dyDescent="0.25">
      <c r="D2520" s="141"/>
    </row>
    <row r="2521" spans="4:4" x14ac:dyDescent="0.25">
      <c r="D2521" s="141"/>
    </row>
    <row r="2522" spans="4:4" x14ac:dyDescent="0.25">
      <c r="D2522" s="141"/>
    </row>
    <row r="2523" spans="4:4" x14ac:dyDescent="0.25">
      <c r="D2523" s="141"/>
    </row>
    <row r="2524" spans="4:4" x14ac:dyDescent="0.25">
      <c r="D2524" s="141"/>
    </row>
    <row r="2525" spans="4:4" x14ac:dyDescent="0.25">
      <c r="D2525" s="141"/>
    </row>
    <row r="2526" spans="4:4" x14ac:dyDescent="0.25">
      <c r="D2526" s="141"/>
    </row>
    <row r="2527" spans="4:4" x14ac:dyDescent="0.25">
      <c r="D2527" s="141"/>
    </row>
    <row r="2528" spans="4:4" x14ac:dyDescent="0.25">
      <c r="D2528" s="141"/>
    </row>
    <row r="2529" spans="4:4" x14ac:dyDescent="0.25">
      <c r="D2529" s="141"/>
    </row>
    <row r="2530" spans="4:4" x14ac:dyDescent="0.25">
      <c r="D2530" s="141"/>
    </row>
    <row r="2531" spans="4:4" x14ac:dyDescent="0.25">
      <c r="D2531" s="141"/>
    </row>
    <row r="2532" spans="4:4" x14ac:dyDescent="0.25">
      <c r="D2532" s="141"/>
    </row>
    <row r="2533" spans="4:4" x14ac:dyDescent="0.25">
      <c r="D2533" s="141"/>
    </row>
    <row r="2534" spans="4:4" x14ac:dyDescent="0.25">
      <c r="D2534" s="141"/>
    </row>
    <row r="2535" spans="4:4" x14ac:dyDescent="0.25">
      <c r="D2535" s="141"/>
    </row>
    <row r="2536" spans="4:4" x14ac:dyDescent="0.25">
      <c r="D2536" s="141"/>
    </row>
    <row r="2537" spans="4:4" x14ac:dyDescent="0.25">
      <c r="D2537" s="141"/>
    </row>
    <row r="2538" spans="4:4" x14ac:dyDescent="0.25">
      <c r="D2538" s="141"/>
    </row>
    <row r="2539" spans="4:4" x14ac:dyDescent="0.25">
      <c r="D2539" s="141"/>
    </row>
    <row r="2540" spans="4:4" x14ac:dyDescent="0.25">
      <c r="D2540" s="141"/>
    </row>
    <row r="2541" spans="4:4" x14ac:dyDescent="0.25">
      <c r="D2541" s="141"/>
    </row>
    <row r="2542" spans="4:4" x14ac:dyDescent="0.25">
      <c r="D2542" s="141"/>
    </row>
    <row r="2543" spans="4:4" x14ac:dyDescent="0.25">
      <c r="D2543" s="141"/>
    </row>
    <row r="2544" spans="4:4" x14ac:dyDescent="0.25">
      <c r="D2544" s="141"/>
    </row>
    <row r="2545" spans="4:4" x14ac:dyDescent="0.25">
      <c r="D2545" s="141"/>
    </row>
    <row r="2546" spans="4:4" x14ac:dyDescent="0.25">
      <c r="D2546" s="141"/>
    </row>
    <row r="2547" spans="4:4" x14ac:dyDescent="0.25">
      <c r="D2547" s="141"/>
    </row>
    <row r="2548" spans="4:4" x14ac:dyDescent="0.25">
      <c r="D2548" s="141"/>
    </row>
    <row r="2549" spans="4:4" x14ac:dyDescent="0.25">
      <c r="D2549" s="141"/>
    </row>
    <row r="2550" spans="4:4" x14ac:dyDescent="0.25">
      <c r="D2550" s="141"/>
    </row>
    <row r="2551" spans="4:4" x14ac:dyDescent="0.25">
      <c r="D2551" s="141"/>
    </row>
    <row r="2552" spans="4:4" x14ac:dyDescent="0.25">
      <c r="D2552" s="141"/>
    </row>
    <row r="2553" spans="4:4" x14ac:dyDescent="0.25">
      <c r="D2553" s="141"/>
    </row>
    <row r="2554" spans="4:4" x14ac:dyDescent="0.25">
      <c r="D2554" s="141"/>
    </row>
    <row r="2555" spans="4:4" x14ac:dyDescent="0.25">
      <c r="D2555" s="141"/>
    </row>
    <row r="2556" spans="4:4" x14ac:dyDescent="0.25">
      <c r="D2556" s="141"/>
    </row>
    <row r="2557" spans="4:4" x14ac:dyDescent="0.25">
      <c r="D2557" s="141"/>
    </row>
    <row r="2558" spans="4:4" x14ac:dyDescent="0.25">
      <c r="D2558" s="141"/>
    </row>
    <row r="2559" spans="4:4" x14ac:dyDescent="0.25">
      <c r="D2559" s="141"/>
    </row>
    <row r="2560" spans="4:4" x14ac:dyDescent="0.25">
      <c r="D2560" s="141"/>
    </row>
    <row r="2561" spans="4:4" x14ac:dyDescent="0.25">
      <c r="D2561" s="141"/>
    </row>
    <row r="2562" spans="4:4" x14ac:dyDescent="0.25">
      <c r="D2562" s="141"/>
    </row>
    <row r="2563" spans="4:4" x14ac:dyDescent="0.25">
      <c r="D2563" s="141"/>
    </row>
    <row r="2564" spans="4:4" x14ac:dyDescent="0.25">
      <c r="D2564" s="141"/>
    </row>
    <row r="2565" spans="4:4" x14ac:dyDescent="0.25">
      <c r="D2565" s="141"/>
    </row>
    <row r="2566" spans="4:4" x14ac:dyDescent="0.25">
      <c r="D2566" s="141"/>
    </row>
    <row r="2567" spans="4:4" x14ac:dyDescent="0.25">
      <c r="D2567" s="141"/>
    </row>
    <row r="2568" spans="4:4" x14ac:dyDescent="0.25">
      <c r="D2568" s="141"/>
    </row>
    <row r="2569" spans="4:4" x14ac:dyDescent="0.25">
      <c r="D2569" s="141"/>
    </row>
    <row r="2570" spans="4:4" x14ac:dyDescent="0.25">
      <c r="D2570" s="141"/>
    </row>
    <row r="2571" spans="4:4" x14ac:dyDescent="0.25">
      <c r="D2571" s="141"/>
    </row>
    <row r="2572" spans="4:4" x14ac:dyDescent="0.25">
      <c r="D2572" s="141"/>
    </row>
    <row r="2573" spans="4:4" x14ac:dyDescent="0.25">
      <c r="D2573" s="141"/>
    </row>
    <row r="2574" spans="4:4" x14ac:dyDescent="0.25">
      <c r="D2574" s="141"/>
    </row>
    <row r="2575" spans="4:4" x14ac:dyDescent="0.25">
      <c r="D2575" s="141"/>
    </row>
    <row r="2576" spans="4:4" x14ac:dyDescent="0.25">
      <c r="D2576" s="141"/>
    </row>
    <row r="2577" spans="4:4" x14ac:dyDescent="0.25">
      <c r="D2577" s="141"/>
    </row>
    <row r="2578" spans="4:4" x14ac:dyDescent="0.25">
      <c r="D2578" s="141"/>
    </row>
    <row r="2579" spans="4:4" x14ac:dyDescent="0.25">
      <c r="D2579" s="141"/>
    </row>
    <row r="2580" spans="4:4" x14ac:dyDescent="0.25">
      <c r="D2580" s="141"/>
    </row>
    <row r="2581" spans="4:4" x14ac:dyDescent="0.25">
      <c r="D2581" s="141"/>
    </row>
    <row r="2582" spans="4:4" x14ac:dyDescent="0.25">
      <c r="D2582" s="141"/>
    </row>
    <row r="2583" spans="4:4" x14ac:dyDescent="0.25">
      <c r="D2583" s="141"/>
    </row>
    <row r="2584" spans="4:4" x14ac:dyDescent="0.25">
      <c r="D2584" s="141"/>
    </row>
    <row r="2585" spans="4:4" x14ac:dyDescent="0.25">
      <c r="D2585" s="141"/>
    </row>
    <row r="2586" spans="4:4" x14ac:dyDescent="0.25">
      <c r="D2586" s="141"/>
    </row>
    <row r="2587" spans="4:4" x14ac:dyDescent="0.25">
      <c r="D2587" s="141"/>
    </row>
    <row r="2588" spans="4:4" x14ac:dyDescent="0.25">
      <c r="D2588" s="141"/>
    </row>
    <row r="2589" spans="4:4" x14ac:dyDescent="0.25">
      <c r="D2589" s="141"/>
    </row>
    <row r="2590" spans="4:4" x14ac:dyDescent="0.25">
      <c r="D2590" s="141"/>
    </row>
    <row r="2591" spans="4:4" x14ac:dyDescent="0.25">
      <c r="D2591" s="141"/>
    </row>
    <row r="2592" spans="4:4" x14ac:dyDescent="0.25">
      <c r="D2592" s="141"/>
    </row>
    <row r="2593" spans="4:4" x14ac:dyDescent="0.25">
      <c r="D2593" s="141"/>
    </row>
    <row r="2594" spans="4:4" x14ac:dyDescent="0.25">
      <c r="D2594" s="141"/>
    </row>
    <row r="2595" spans="4:4" x14ac:dyDescent="0.25">
      <c r="D2595" s="141"/>
    </row>
    <row r="2596" spans="4:4" x14ac:dyDescent="0.25">
      <c r="D2596" s="141"/>
    </row>
    <row r="2597" spans="4:4" x14ac:dyDescent="0.25">
      <c r="D2597" s="141"/>
    </row>
    <row r="2598" spans="4:4" x14ac:dyDescent="0.25">
      <c r="D2598" s="141"/>
    </row>
    <row r="2599" spans="4:4" x14ac:dyDescent="0.25">
      <c r="D2599" s="141"/>
    </row>
    <row r="2600" spans="4:4" x14ac:dyDescent="0.25">
      <c r="D2600" s="141"/>
    </row>
    <row r="2601" spans="4:4" x14ac:dyDescent="0.25">
      <c r="D2601" s="141"/>
    </row>
    <row r="2602" spans="4:4" x14ac:dyDescent="0.25">
      <c r="D2602" s="141"/>
    </row>
    <row r="2603" spans="4:4" x14ac:dyDescent="0.25">
      <c r="D2603" s="141"/>
    </row>
    <row r="2604" spans="4:4" x14ac:dyDescent="0.25">
      <c r="D2604" s="141"/>
    </row>
    <row r="2605" spans="4:4" x14ac:dyDescent="0.25">
      <c r="D2605" s="141"/>
    </row>
    <row r="2606" spans="4:4" x14ac:dyDescent="0.25">
      <c r="D2606" s="141"/>
    </row>
    <row r="2607" spans="4:4" x14ac:dyDescent="0.25">
      <c r="D2607" s="141"/>
    </row>
    <row r="2608" spans="4:4" x14ac:dyDescent="0.25">
      <c r="D2608" s="141"/>
    </row>
    <row r="2609" spans="4:4" x14ac:dyDescent="0.25">
      <c r="D2609" s="141"/>
    </row>
    <row r="2610" spans="4:4" x14ac:dyDescent="0.25">
      <c r="D2610" s="141"/>
    </row>
    <row r="2611" spans="4:4" x14ac:dyDescent="0.25">
      <c r="D2611" s="141"/>
    </row>
    <row r="2612" spans="4:4" x14ac:dyDescent="0.25">
      <c r="D2612" s="141"/>
    </row>
    <row r="2613" spans="4:4" x14ac:dyDescent="0.25">
      <c r="D2613" s="141"/>
    </row>
    <row r="2614" spans="4:4" x14ac:dyDescent="0.25">
      <c r="D2614" s="141"/>
    </row>
    <row r="2615" spans="4:4" x14ac:dyDescent="0.25">
      <c r="D2615" s="141"/>
    </row>
    <row r="2616" spans="4:4" x14ac:dyDescent="0.25">
      <c r="D2616" s="141"/>
    </row>
    <row r="2617" spans="4:4" x14ac:dyDescent="0.25">
      <c r="D2617" s="141"/>
    </row>
    <row r="2618" spans="4:4" x14ac:dyDescent="0.25">
      <c r="D2618" s="141"/>
    </row>
    <row r="2619" spans="4:4" x14ac:dyDescent="0.25">
      <c r="D2619" s="141"/>
    </row>
    <row r="2620" spans="4:4" x14ac:dyDescent="0.25">
      <c r="D2620" s="141"/>
    </row>
    <row r="2621" spans="4:4" x14ac:dyDescent="0.25">
      <c r="D2621" s="141"/>
    </row>
    <row r="2622" spans="4:4" x14ac:dyDescent="0.25">
      <c r="D2622" s="141"/>
    </row>
    <row r="2623" spans="4:4" x14ac:dyDescent="0.25">
      <c r="D2623" s="141"/>
    </row>
    <row r="2624" spans="4:4" x14ac:dyDescent="0.25">
      <c r="D2624" s="141"/>
    </row>
    <row r="2625" spans="4:4" x14ac:dyDescent="0.25">
      <c r="D2625" s="141"/>
    </row>
    <row r="2626" spans="4:4" x14ac:dyDescent="0.25">
      <c r="D2626" s="141"/>
    </row>
    <row r="2627" spans="4:4" x14ac:dyDescent="0.25">
      <c r="D2627" s="141"/>
    </row>
    <row r="2628" spans="4:4" x14ac:dyDescent="0.25">
      <c r="D2628" s="141"/>
    </row>
    <row r="2629" spans="4:4" x14ac:dyDescent="0.25">
      <c r="D2629" s="141"/>
    </row>
    <row r="2630" spans="4:4" x14ac:dyDescent="0.25">
      <c r="D2630" s="141"/>
    </row>
    <row r="2631" spans="4:4" x14ac:dyDescent="0.25">
      <c r="D2631" s="141"/>
    </row>
    <row r="2632" spans="4:4" x14ac:dyDescent="0.25">
      <c r="D2632" s="141"/>
    </row>
    <row r="2633" spans="4:4" x14ac:dyDescent="0.25">
      <c r="D2633" s="141"/>
    </row>
    <row r="2634" spans="4:4" x14ac:dyDescent="0.25">
      <c r="D2634" s="141"/>
    </row>
    <row r="2635" spans="4:4" x14ac:dyDescent="0.25">
      <c r="D2635" s="141"/>
    </row>
    <row r="2636" spans="4:4" x14ac:dyDescent="0.25">
      <c r="D2636" s="141"/>
    </row>
    <row r="2637" spans="4:4" x14ac:dyDescent="0.25">
      <c r="D2637" s="141"/>
    </row>
    <row r="2638" spans="4:4" x14ac:dyDescent="0.25">
      <c r="D2638" s="141"/>
    </row>
    <row r="2639" spans="4:4" x14ac:dyDescent="0.25">
      <c r="D2639" s="141"/>
    </row>
    <row r="2640" spans="4:4" x14ac:dyDescent="0.25">
      <c r="D2640" s="141"/>
    </row>
    <row r="2641" spans="4:4" x14ac:dyDescent="0.25">
      <c r="D2641" s="141"/>
    </row>
    <row r="2642" spans="4:4" x14ac:dyDescent="0.25">
      <c r="D2642" s="141"/>
    </row>
    <row r="2643" spans="4:4" x14ac:dyDescent="0.25">
      <c r="D2643" s="141"/>
    </row>
    <row r="2644" spans="4:4" x14ac:dyDescent="0.25">
      <c r="D2644" s="141"/>
    </row>
    <row r="2645" spans="4:4" x14ac:dyDescent="0.25">
      <c r="D2645" s="141"/>
    </row>
    <row r="2646" spans="4:4" x14ac:dyDescent="0.25">
      <c r="D2646" s="141"/>
    </row>
    <row r="2647" spans="4:4" x14ac:dyDescent="0.25">
      <c r="D2647" s="141"/>
    </row>
    <row r="2648" spans="4:4" x14ac:dyDescent="0.25">
      <c r="D2648" s="141"/>
    </row>
    <row r="2649" spans="4:4" x14ac:dyDescent="0.25">
      <c r="D2649" s="141"/>
    </row>
    <row r="2650" spans="4:4" x14ac:dyDescent="0.25">
      <c r="D2650" s="141"/>
    </row>
    <row r="2651" spans="4:4" x14ac:dyDescent="0.25">
      <c r="D2651" s="141"/>
    </row>
    <row r="2652" spans="4:4" x14ac:dyDescent="0.25">
      <c r="D2652" s="141"/>
    </row>
    <row r="2653" spans="4:4" x14ac:dyDescent="0.25">
      <c r="D2653" s="141"/>
    </row>
    <row r="2654" spans="4:4" x14ac:dyDescent="0.25">
      <c r="D2654" s="141"/>
    </row>
    <row r="2655" spans="4:4" x14ac:dyDescent="0.25">
      <c r="D2655" s="141"/>
    </row>
    <row r="2656" spans="4:4" x14ac:dyDescent="0.25">
      <c r="D2656" s="141"/>
    </row>
    <row r="2657" spans="4:4" x14ac:dyDescent="0.25">
      <c r="D2657" s="141"/>
    </row>
    <row r="2658" spans="4:4" x14ac:dyDescent="0.25">
      <c r="D2658" s="141"/>
    </row>
    <row r="2659" spans="4:4" x14ac:dyDescent="0.25">
      <c r="D2659" s="141"/>
    </row>
    <row r="2660" spans="4:4" x14ac:dyDescent="0.25">
      <c r="D2660" s="141"/>
    </row>
    <row r="2661" spans="4:4" x14ac:dyDescent="0.25">
      <c r="D2661" s="141"/>
    </row>
    <row r="2662" spans="4:4" x14ac:dyDescent="0.25">
      <c r="D2662" s="141"/>
    </row>
    <row r="2663" spans="4:4" x14ac:dyDescent="0.25">
      <c r="D2663" s="141"/>
    </row>
    <row r="2664" spans="4:4" x14ac:dyDescent="0.25">
      <c r="D2664" s="141"/>
    </row>
    <row r="2665" spans="4:4" x14ac:dyDescent="0.25">
      <c r="D2665" s="141"/>
    </row>
    <row r="2666" spans="4:4" x14ac:dyDescent="0.25">
      <c r="D2666" s="141"/>
    </row>
    <row r="2667" spans="4:4" x14ac:dyDescent="0.25">
      <c r="D2667" s="141"/>
    </row>
    <row r="2668" spans="4:4" x14ac:dyDescent="0.25">
      <c r="D2668" s="141"/>
    </row>
    <row r="2669" spans="4:4" x14ac:dyDescent="0.25">
      <c r="D2669" s="141"/>
    </row>
    <row r="2670" spans="4:4" x14ac:dyDescent="0.25">
      <c r="D2670" s="141"/>
    </row>
    <row r="2671" spans="4:4" x14ac:dyDescent="0.25">
      <c r="D2671" s="141"/>
    </row>
    <row r="2672" spans="4:4" x14ac:dyDescent="0.25">
      <c r="D2672" s="141"/>
    </row>
    <row r="2673" spans="4:4" x14ac:dyDescent="0.25">
      <c r="D2673" s="141"/>
    </row>
    <row r="2674" spans="4:4" x14ac:dyDescent="0.25">
      <c r="D2674" s="141"/>
    </row>
    <row r="2675" spans="4:4" x14ac:dyDescent="0.25">
      <c r="D2675" s="141"/>
    </row>
    <row r="2676" spans="4:4" x14ac:dyDescent="0.25">
      <c r="D2676" s="141"/>
    </row>
    <row r="2677" spans="4:4" x14ac:dyDescent="0.25">
      <c r="D2677" s="141"/>
    </row>
    <row r="2678" spans="4:4" x14ac:dyDescent="0.25">
      <c r="D2678" s="141"/>
    </row>
    <row r="2679" spans="4:4" x14ac:dyDescent="0.25">
      <c r="D2679" s="141"/>
    </row>
    <row r="2680" spans="4:4" x14ac:dyDescent="0.25">
      <c r="D2680" s="141"/>
    </row>
    <row r="2681" spans="4:4" x14ac:dyDescent="0.25">
      <c r="D2681" s="141"/>
    </row>
    <row r="2682" spans="4:4" x14ac:dyDescent="0.25">
      <c r="D2682" s="141"/>
    </row>
    <row r="2683" spans="4:4" x14ac:dyDescent="0.25">
      <c r="D2683" s="141"/>
    </row>
    <row r="2684" spans="4:4" x14ac:dyDescent="0.25">
      <c r="D2684" s="141"/>
    </row>
    <row r="2685" spans="4:4" x14ac:dyDescent="0.25">
      <c r="D2685" s="141"/>
    </row>
    <row r="2686" spans="4:4" x14ac:dyDescent="0.25">
      <c r="D2686" s="141"/>
    </row>
    <row r="2687" spans="4:4" x14ac:dyDescent="0.25">
      <c r="D2687" s="141"/>
    </row>
    <row r="2688" spans="4:4" x14ac:dyDescent="0.25">
      <c r="D2688" s="141"/>
    </row>
    <row r="2689" spans="4:4" x14ac:dyDescent="0.25">
      <c r="D2689" s="141"/>
    </row>
    <row r="2690" spans="4:4" x14ac:dyDescent="0.25">
      <c r="D2690" s="141"/>
    </row>
    <row r="2691" spans="4:4" x14ac:dyDescent="0.25">
      <c r="D2691" s="141"/>
    </row>
    <row r="2692" spans="4:4" x14ac:dyDescent="0.25">
      <c r="D2692" s="141"/>
    </row>
    <row r="2693" spans="4:4" x14ac:dyDescent="0.25">
      <c r="D2693" s="141"/>
    </row>
    <row r="2694" spans="4:4" x14ac:dyDescent="0.25">
      <c r="D2694" s="141"/>
    </row>
    <row r="2695" spans="4:4" x14ac:dyDescent="0.25">
      <c r="D2695" s="141"/>
    </row>
    <row r="2696" spans="4:4" x14ac:dyDescent="0.25">
      <c r="D2696" s="141"/>
    </row>
    <row r="2697" spans="4:4" x14ac:dyDescent="0.25">
      <c r="D2697" s="141"/>
    </row>
    <row r="2698" spans="4:4" x14ac:dyDescent="0.25">
      <c r="D2698" s="141"/>
    </row>
    <row r="2699" spans="4:4" x14ac:dyDescent="0.25">
      <c r="D2699" s="141"/>
    </row>
    <row r="2700" spans="4:4" x14ac:dyDescent="0.25">
      <c r="D2700" s="141"/>
    </row>
    <row r="2701" spans="4:4" x14ac:dyDescent="0.25">
      <c r="D2701" s="141"/>
    </row>
    <row r="2702" spans="4:4" x14ac:dyDescent="0.25">
      <c r="D2702" s="141"/>
    </row>
    <row r="2703" spans="4:4" x14ac:dyDescent="0.25">
      <c r="D2703" s="141"/>
    </row>
    <row r="2704" spans="4:4" x14ac:dyDescent="0.25">
      <c r="D2704" s="141"/>
    </row>
    <row r="2705" spans="4:4" x14ac:dyDescent="0.25">
      <c r="D2705" s="141"/>
    </row>
    <row r="2706" spans="4:4" x14ac:dyDescent="0.25">
      <c r="D2706" s="141"/>
    </row>
    <row r="2707" spans="4:4" x14ac:dyDescent="0.25">
      <c r="D2707" s="141"/>
    </row>
    <row r="2708" spans="4:4" x14ac:dyDescent="0.25">
      <c r="D2708" s="141"/>
    </row>
    <row r="2709" spans="4:4" x14ac:dyDescent="0.25">
      <c r="D2709" s="141"/>
    </row>
    <row r="2710" spans="4:4" x14ac:dyDescent="0.25">
      <c r="D2710" s="141"/>
    </row>
    <row r="2711" spans="4:4" x14ac:dyDescent="0.25">
      <c r="D2711" s="141"/>
    </row>
    <row r="2712" spans="4:4" x14ac:dyDescent="0.25">
      <c r="D2712" s="141"/>
    </row>
    <row r="2713" spans="4:4" x14ac:dyDescent="0.25">
      <c r="D2713" s="141"/>
    </row>
    <row r="2714" spans="4:4" x14ac:dyDescent="0.25">
      <c r="D2714" s="141"/>
    </row>
    <row r="2715" spans="4:4" x14ac:dyDescent="0.25">
      <c r="D2715" s="141"/>
    </row>
    <row r="2716" spans="4:4" x14ac:dyDescent="0.25">
      <c r="D2716" s="141"/>
    </row>
    <row r="2717" spans="4:4" x14ac:dyDescent="0.25">
      <c r="D2717" s="141"/>
    </row>
    <row r="2718" spans="4:4" x14ac:dyDescent="0.25">
      <c r="D2718" s="141"/>
    </row>
    <row r="2719" spans="4:4" x14ac:dyDescent="0.25">
      <c r="D2719" s="141"/>
    </row>
    <row r="2720" spans="4:4" x14ac:dyDescent="0.25">
      <c r="D2720" s="141"/>
    </row>
    <row r="2721" spans="4:4" x14ac:dyDescent="0.25">
      <c r="D2721" s="141"/>
    </row>
    <row r="2722" spans="4:4" x14ac:dyDescent="0.25">
      <c r="D2722" s="141"/>
    </row>
    <row r="2723" spans="4:4" x14ac:dyDescent="0.25">
      <c r="D2723" s="141"/>
    </row>
    <row r="2724" spans="4:4" x14ac:dyDescent="0.25">
      <c r="D2724" s="141"/>
    </row>
    <row r="2725" spans="4:4" x14ac:dyDescent="0.25">
      <c r="D2725" s="141"/>
    </row>
    <row r="2726" spans="4:4" x14ac:dyDescent="0.25">
      <c r="D2726" s="141"/>
    </row>
    <row r="2727" spans="4:4" x14ac:dyDescent="0.25">
      <c r="D2727" s="141"/>
    </row>
    <row r="2728" spans="4:4" x14ac:dyDescent="0.25">
      <c r="D2728" s="141"/>
    </row>
    <row r="2729" spans="4:4" x14ac:dyDescent="0.25">
      <c r="D2729" s="141"/>
    </row>
    <row r="2730" spans="4:4" x14ac:dyDescent="0.25">
      <c r="D2730" s="141"/>
    </row>
    <row r="2731" spans="4:4" x14ac:dyDescent="0.25">
      <c r="D2731" s="141"/>
    </row>
    <row r="2732" spans="4:4" x14ac:dyDescent="0.25">
      <c r="D2732" s="141"/>
    </row>
    <row r="2733" spans="4:4" x14ac:dyDescent="0.25">
      <c r="D2733" s="141"/>
    </row>
    <row r="2734" spans="4:4" x14ac:dyDescent="0.25">
      <c r="D2734" s="141"/>
    </row>
    <row r="2735" spans="4:4" x14ac:dyDescent="0.25">
      <c r="D2735" s="141"/>
    </row>
    <row r="2736" spans="4:4" x14ac:dyDescent="0.25">
      <c r="D2736" s="141"/>
    </row>
    <row r="2737" spans="4:4" x14ac:dyDescent="0.25">
      <c r="D2737" s="141"/>
    </row>
    <row r="2738" spans="4:4" x14ac:dyDescent="0.25">
      <c r="D2738" s="141"/>
    </row>
    <row r="2739" spans="4:4" x14ac:dyDescent="0.25">
      <c r="D2739" s="141"/>
    </row>
    <row r="2740" spans="4:4" x14ac:dyDescent="0.25">
      <c r="D2740" s="141"/>
    </row>
    <row r="2741" spans="4:4" x14ac:dyDescent="0.25">
      <c r="D2741" s="141"/>
    </row>
    <row r="2742" spans="4:4" x14ac:dyDescent="0.25">
      <c r="D2742" s="141"/>
    </row>
    <row r="2743" spans="4:4" x14ac:dyDescent="0.25">
      <c r="D2743" s="141"/>
    </row>
    <row r="2744" spans="4:4" x14ac:dyDescent="0.25">
      <c r="D2744" s="141"/>
    </row>
    <row r="2745" spans="4:4" x14ac:dyDescent="0.25">
      <c r="D2745" s="141"/>
    </row>
    <row r="2746" spans="4:4" x14ac:dyDescent="0.25">
      <c r="D2746" s="141"/>
    </row>
    <row r="2747" spans="4:4" x14ac:dyDescent="0.25">
      <c r="D2747" s="141"/>
    </row>
    <row r="2748" spans="4:4" x14ac:dyDescent="0.25">
      <c r="D2748" s="141"/>
    </row>
    <row r="2749" spans="4:4" x14ac:dyDescent="0.25">
      <c r="D2749" s="141"/>
    </row>
    <row r="2750" spans="4:4" x14ac:dyDescent="0.25">
      <c r="D2750" s="141"/>
    </row>
    <row r="2751" spans="4:4" x14ac:dyDescent="0.25">
      <c r="D2751" s="141"/>
    </row>
    <row r="2752" spans="4:4" x14ac:dyDescent="0.25">
      <c r="D2752" s="141"/>
    </row>
    <row r="2753" spans="4:4" x14ac:dyDescent="0.25">
      <c r="D2753" s="141"/>
    </row>
    <row r="2754" spans="4:4" x14ac:dyDescent="0.25">
      <c r="D2754" s="141"/>
    </row>
    <row r="2755" spans="4:4" x14ac:dyDescent="0.25">
      <c r="D2755" s="141"/>
    </row>
    <row r="2756" spans="4:4" x14ac:dyDescent="0.25">
      <c r="D2756" s="141"/>
    </row>
    <row r="2757" spans="4:4" x14ac:dyDescent="0.25">
      <c r="D2757" s="141"/>
    </row>
    <row r="2758" spans="4:4" x14ac:dyDescent="0.25">
      <c r="D2758" s="141"/>
    </row>
    <row r="2759" spans="4:4" x14ac:dyDescent="0.25">
      <c r="D2759" s="141"/>
    </row>
    <row r="2760" spans="4:4" x14ac:dyDescent="0.25">
      <c r="D2760" s="141"/>
    </row>
    <row r="2761" spans="4:4" x14ac:dyDescent="0.25">
      <c r="D2761" s="141"/>
    </row>
    <row r="2762" spans="4:4" x14ac:dyDescent="0.25">
      <c r="D2762" s="141"/>
    </row>
    <row r="2763" spans="4:4" x14ac:dyDescent="0.25">
      <c r="D2763" s="141"/>
    </row>
    <row r="2764" spans="4:4" x14ac:dyDescent="0.25">
      <c r="D2764" s="141"/>
    </row>
    <row r="2765" spans="4:4" x14ac:dyDescent="0.25">
      <c r="D2765" s="141"/>
    </row>
    <row r="2766" spans="4:4" x14ac:dyDescent="0.25">
      <c r="D2766" s="141"/>
    </row>
    <row r="2767" spans="4:4" x14ac:dyDescent="0.25">
      <c r="D2767" s="141"/>
    </row>
    <row r="2768" spans="4:4" x14ac:dyDescent="0.25">
      <c r="D2768" s="141"/>
    </row>
    <row r="2769" spans="4:4" x14ac:dyDescent="0.25">
      <c r="D2769" s="141"/>
    </row>
    <row r="2770" spans="4:4" x14ac:dyDescent="0.25">
      <c r="D2770" s="141"/>
    </row>
    <row r="2771" spans="4:4" x14ac:dyDescent="0.25">
      <c r="D2771" s="141"/>
    </row>
    <row r="2772" spans="4:4" x14ac:dyDescent="0.25">
      <c r="D2772" s="141"/>
    </row>
    <row r="2773" spans="4:4" x14ac:dyDescent="0.25">
      <c r="D2773" s="141"/>
    </row>
    <row r="2774" spans="4:4" x14ac:dyDescent="0.25">
      <c r="D2774" s="141"/>
    </row>
    <row r="2775" spans="4:4" x14ac:dyDescent="0.25">
      <c r="D2775" s="141"/>
    </row>
    <row r="2776" spans="4:4" x14ac:dyDescent="0.25">
      <c r="D2776" s="141"/>
    </row>
    <row r="2777" spans="4:4" x14ac:dyDescent="0.25">
      <c r="D2777" s="141"/>
    </row>
    <row r="2778" spans="4:4" x14ac:dyDescent="0.25">
      <c r="D2778" s="141"/>
    </row>
    <row r="2779" spans="4:4" x14ac:dyDescent="0.25">
      <c r="D2779" s="141"/>
    </row>
    <row r="2780" spans="4:4" x14ac:dyDescent="0.25">
      <c r="D2780" s="141"/>
    </row>
    <row r="2781" spans="4:4" x14ac:dyDescent="0.25">
      <c r="D2781" s="141"/>
    </row>
    <row r="2782" spans="4:4" x14ac:dyDescent="0.25">
      <c r="D2782" s="141"/>
    </row>
    <row r="2783" spans="4:4" x14ac:dyDescent="0.25">
      <c r="D2783" s="141"/>
    </row>
    <row r="2784" spans="4:4" x14ac:dyDescent="0.25">
      <c r="D2784" s="141"/>
    </row>
    <row r="2785" spans="4:4" x14ac:dyDescent="0.25">
      <c r="D2785" s="141"/>
    </row>
    <row r="2786" spans="4:4" x14ac:dyDescent="0.25">
      <c r="D2786" s="141"/>
    </row>
    <row r="2787" spans="4:4" x14ac:dyDescent="0.25">
      <c r="D2787" s="141"/>
    </row>
    <row r="2788" spans="4:4" x14ac:dyDescent="0.25">
      <c r="D2788" s="141"/>
    </row>
    <row r="2789" spans="4:4" x14ac:dyDescent="0.25">
      <c r="D2789" s="141"/>
    </row>
    <row r="2790" spans="4:4" x14ac:dyDescent="0.25">
      <c r="D2790" s="141"/>
    </row>
    <row r="2791" spans="4:4" x14ac:dyDescent="0.25">
      <c r="D2791" s="141"/>
    </row>
    <row r="2792" spans="4:4" x14ac:dyDescent="0.25">
      <c r="D2792" s="141"/>
    </row>
    <row r="2793" spans="4:4" x14ac:dyDescent="0.25">
      <c r="D2793" s="141"/>
    </row>
    <row r="2794" spans="4:4" x14ac:dyDescent="0.25">
      <c r="D2794" s="141"/>
    </row>
    <row r="2795" spans="4:4" x14ac:dyDescent="0.25">
      <c r="D2795" s="141"/>
    </row>
    <row r="2796" spans="4:4" x14ac:dyDescent="0.25">
      <c r="D2796" s="141"/>
    </row>
    <row r="2797" spans="4:4" x14ac:dyDescent="0.25">
      <c r="D2797" s="141"/>
    </row>
    <row r="2798" spans="4:4" x14ac:dyDescent="0.25">
      <c r="D2798" s="141"/>
    </row>
    <row r="2799" spans="4:4" x14ac:dyDescent="0.25">
      <c r="D2799" s="141"/>
    </row>
    <row r="2800" spans="4:4" x14ac:dyDescent="0.25">
      <c r="D2800" s="141"/>
    </row>
    <row r="2801" spans="4:4" x14ac:dyDescent="0.25">
      <c r="D2801" s="141"/>
    </row>
    <row r="2802" spans="4:4" x14ac:dyDescent="0.25">
      <c r="D2802" s="141"/>
    </row>
    <row r="2803" spans="4:4" x14ac:dyDescent="0.25">
      <c r="D2803" s="141"/>
    </row>
    <row r="2804" spans="4:4" x14ac:dyDescent="0.25">
      <c r="D2804" s="141"/>
    </row>
    <row r="2805" spans="4:4" x14ac:dyDescent="0.25">
      <c r="D2805" s="141"/>
    </row>
    <row r="2806" spans="4:4" x14ac:dyDescent="0.25">
      <c r="D2806" s="141"/>
    </row>
    <row r="2807" spans="4:4" x14ac:dyDescent="0.25">
      <c r="D2807" s="141"/>
    </row>
    <row r="2808" spans="4:4" x14ac:dyDescent="0.25">
      <c r="D2808" s="141"/>
    </row>
    <row r="2809" spans="4:4" x14ac:dyDescent="0.25">
      <c r="D2809" s="141"/>
    </row>
    <row r="2810" spans="4:4" x14ac:dyDescent="0.25">
      <c r="D2810" s="141"/>
    </row>
    <row r="2811" spans="4:4" x14ac:dyDescent="0.25">
      <c r="D2811" s="141"/>
    </row>
    <row r="2812" spans="4:4" x14ac:dyDescent="0.25">
      <c r="D2812" s="141"/>
    </row>
    <row r="2813" spans="4:4" x14ac:dyDescent="0.25">
      <c r="D2813" s="141"/>
    </row>
    <row r="2814" spans="4:4" x14ac:dyDescent="0.25">
      <c r="D2814" s="141"/>
    </row>
    <row r="2815" spans="4:4" x14ac:dyDescent="0.25">
      <c r="D2815" s="141"/>
    </row>
    <row r="2816" spans="4:4" x14ac:dyDescent="0.25">
      <c r="D2816" s="141"/>
    </row>
    <row r="2817" spans="4:4" x14ac:dyDescent="0.25">
      <c r="D2817" s="141"/>
    </row>
    <row r="2818" spans="4:4" x14ac:dyDescent="0.25">
      <c r="D2818" s="141"/>
    </row>
    <row r="2819" spans="4:4" x14ac:dyDescent="0.25">
      <c r="D2819" s="141"/>
    </row>
    <row r="2820" spans="4:4" x14ac:dyDescent="0.25">
      <c r="D2820" s="141"/>
    </row>
    <row r="2821" spans="4:4" x14ac:dyDescent="0.25">
      <c r="D2821" s="141"/>
    </row>
    <row r="2822" spans="4:4" x14ac:dyDescent="0.25">
      <c r="D2822" s="141"/>
    </row>
    <row r="2823" spans="4:4" x14ac:dyDescent="0.25">
      <c r="D2823" s="141"/>
    </row>
    <row r="2824" spans="4:4" x14ac:dyDescent="0.25">
      <c r="D2824" s="141"/>
    </row>
    <row r="2825" spans="4:4" x14ac:dyDescent="0.25">
      <c r="D2825" s="141"/>
    </row>
    <row r="2826" spans="4:4" x14ac:dyDescent="0.25">
      <c r="D2826" s="141"/>
    </row>
    <row r="2827" spans="4:4" x14ac:dyDescent="0.25">
      <c r="D2827" s="141"/>
    </row>
    <row r="2828" spans="4:4" x14ac:dyDescent="0.25">
      <c r="D2828" s="141"/>
    </row>
    <row r="2829" spans="4:4" x14ac:dyDescent="0.25">
      <c r="D2829" s="141"/>
    </row>
    <row r="2830" spans="4:4" x14ac:dyDescent="0.25">
      <c r="D2830" s="141"/>
    </row>
    <row r="2831" spans="4:4" x14ac:dyDescent="0.25">
      <c r="D2831" s="141"/>
    </row>
    <row r="2832" spans="4:4" x14ac:dyDescent="0.25">
      <c r="D2832" s="141"/>
    </row>
    <row r="2833" spans="4:4" x14ac:dyDescent="0.25">
      <c r="D2833" s="141"/>
    </row>
    <row r="2834" spans="4:4" x14ac:dyDescent="0.25">
      <c r="D2834" s="141"/>
    </row>
    <row r="2835" spans="4:4" x14ac:dyDescent="0.25">
      <c r="D2835" s="141"/>
    </row>
    <row r="2836" spans="4:4" x14ac:dyDescent="0.25">
      <c r="D2836" s="141"/>
    </row>
    <row r="2837" spans="4:4" x14ac:dyDescent="0.25">
      <c r="D2837" s="141"/>
    </row>
    <row r="2838" spans="4:4" x14ac:dyDescent="0.25">
      <c r="D2838" s="141"/>
    </row>
    <row r="2839" spans="4:4" x14ac:dyDescent="0.25">
      <c r="D2839" s="141"/>
    </row>
    <row r="2840" spans="4:4" x14ac:dyDescent="0.25">
      <c r="D2840" s="141"/>
    </row>
    <row r="2841" spans="4:4" x14ac:dyDescent="0.25">
      <c r="D2841" s="141"/>
    </row>
    <row r="2842" spans="4:4" x14ac:dyDescent="0.25">
      <c r="D2842" s="141"/>
    </row>
    <row r="2843" spans="4:4" x14ac:dyDescent="0.25">
      <c r="D2843" s="141"/>
    </row>
    <row r="2844" spans="4:4" x14ac:dyDescent="0.25">
      <c r="D2844" s="141"/>
    </row>
    <row r="2845" spans="4:4" x14ac:dyDescent="0.25">
      <c r="D2845" s="141"/>
    </row>
    <row r="2846" spans="4:4" x14ac:dyDescent="0.25">
      <c r="D2846" s="141"/>
    </row>
    <row r="2847" spans="4:4" x14ac:dyDescent="0.25">
      <c r="D2847" s="141"/>
    </row>
    <row r="2848" spans="4:4" x14ac:dyDescent="0.25">
      <c r="D2848" s="141"/>
    </row>
    <row r="2849" spans="4:4" x14ac:dyDescent="0.25">
      <c r="D2849" s="141"/>
    </row>
    <row r="2850" spans="4:4" x14ac:dyDescent="0.25">
      <c r="D2850" s="141"/>
    </row>
    <row r="2851" spans="4:4" x14ac:dyDescent="0.25">
      <c r="D2851" s="141"/>
    </row>
    <row r="2852" spans="4:4" x14ac:dyDescent="0.25">
      <c r="D2852" s="141"/>
    </row>
    <row r="2853" spans="4:4" x14ac:dyDescent="0.25">
      <c r="D2853" s="141"/>
    </row>
    <row r="2854" spans="4:4" x14ac:dyDescent="0.25">
      <c r="D2854" s="141"/>
    </row>
    <row r="2855" spans="4:4" x14ac:dyDescent="0.25">
      <c r="D2855" s="141"/>
    </row>
    <row r="2856" spans="4:4" x14ac:dyDescent="0.25">
      <c r="D2856" s="141"/>
    </row>
    <row r="2857" spans="4:4" x14ac:dyDescent="0.25">
      <c r="D2857" s="141"/>
    </row>
    <row r="2858" spans="4:4" x14ac:dyDescent="0.25">
      <c r="D2858" s="141"/>
    </row>
    <row r="2859" spans="4:4" x14ac:dyDescent="0.25">
      <c r="D2859" s="141"/>
    </row>
    <row r="2860" spans="4:4" x14ac:dyDescent="0.25">
      <c r="D2860" s="141"/>
    </row>
    <row r="2861" spans="4:4" x14ac:dyDescent="0.25">
      <c r="D2861" s="141"/>
    </row>
    <row r="2862" spans="4:4" x14ac:dyDescent="0.25">
      <c r="D2862" s="141"/>
    </row>
    <row r="2863" spans="4:4" x14ac:dyDescent="0.25">
      <c r="D2863" s="141"/>
    </row>
    <row r="2864" spans="4:4" x14ac:dyDescent="0.25">
      <c r="D2864" s="141"/>
    </row>
    <row r="2865" spans="4:4" x14ac:dyDescent="0.25">
      <c r="D2865" s="141"/>
    </row>
    <row r="2866" spans="4:4" x14ac:dyDescent="0.25">
      <c r="D2866" s="141"/>
    </row>
    <row r="2867" spans="4:4" x14ac:dyDescent="0.25">
      <c r="D2867" s="141"/>
    </row>
    <row r="2868" spans="4:4" x14ac:dyDescent="0.25">
      <c r="D2868" s="141"/>
    </row>
    <row r="2869" spans="4:4" x14ac:dyDescent="0.25">
      <c r="D2869" s="141"/>
    </row>
    <row r="2870" spans="4:4" x14ac:dyDescent="0.25">
      <c r="D2870" s="141"/>
    </row>
    <row r="2871" spans="4:4" x14ac:dyDescent="0.25">
      <c r="D2871" s="141"/>
    </row>
    <row r="2872" spans="4:4" x14ac:dyDescent="0.25">
      <c r="D2872" s="141"/>
    </row>
    <row r="2873" spans="4:4" x14ac:dyDescent="0.25">
      <c r="D2873" s="141"/>
    </row>
    <row r="2874" spans="4:4" x14ac:dyDescent="0.25">
      <c r="D2874" s="141"/>
    </row>
    <row r="2875" spans="4:4" x14ac:dyDescent="0.25">
      <c r="D2875" s="141"/>
    </row>
    <row r="2876" spans="4:4" x14ac:dyDescent="0.25">
      <c r="D2876" s="141"/>
    </row>
    <row r="2877" spans="4:4" x14ac:dyDescent="0.25">
      <c r="D2877" s="141"/>
    </row>
    <row r="2878" spans="4:4" x14ac:dyDescent="0.25">
      <c r="D2878" s="141"/>
    </row>
    <row r="2879" spans="4:4" x14ac:dyDescent="0.25">
      <c r="D2879" s="141"/>
    </row>
    <row r="2880" spans="4:4" x14ac:dyDescent="0.25">
      <c r="D2880" s="141"/>
    </row>
    <row r="2881" spans="4:4" x14ac:dyDescent="0.25">
      <c r="D2881" s="141"/>
    </row>
    <row r="2882" spans="4:4" x14ac:dyDescent="0.25">
      <c r="D2882" s="141"/>
    </row>
    <row r="2883" spans="4:4" x14ac:dyDescent="0.25">
      <c r="D2883" s="141"/>
    </row>
    <row r="2884" spans="4:4" x14ac:dyDescent="0.25">
      <c r="D2884" s="141"/>
    </row>
    <row r="2885" spans="4:4" x14ac:dyDescent="0.25">
      <c r="D2885" s="141"/>
    </row>
    <row r="2886" spans="4:4" x14ac:dyDescent="0.25">
      <c r="D2886" s="141"/>
    </row>
    <row r="2887" spans="4:4" x14ac:dyDescent="0.25">
      <c r="D2887" s="141"/>
    </row>
    <row r="2888" spans="4:4" x14ac:dyDescent="0.25">
      <c r="D2888" s="141"/>
    </row>
    <row r="2889" spans="4:4" x14ac:dyDescent="0.25">
      <c r="D2889" s="141"/>
    </row>
    <row r="2890" spans="4:4" x14ac:dyDescent="0.25">
      <c r="D2890" s="141"/>
    </row>
    <row r="2891" spans="4:4" x14ac:dyDescent="0.25">
      <c r="D2891" s="141"/>
    </row>
    <row r="2892" spans="4:4" x14ac:dyDescent="0.25">
      <c r="D2892" s="141"/>
    </row>
    <row r="2893" spans="4:4" x14ac:dyDescent="0.25">
      <c r="D2893" s="141"/>
    </row>
    <row r="2894" spans="4:4" x14ac:dyDescent="0.25">
      <c r="D2894" s="141"/>
    </row>
    <row r="2895" spans="4:4" x14ac:dyDescent="0.25">
      <c r="D2895" s="141"/>
    </row>
    <row r="2896" spans="4:4" x14ac:dyDescent="0.25">
      <c r="D2896" s="141"/>
    </row>
    <row r="2897" spans="4:4" x14ac:dyDescent="0.25">
      <c r="D2897" s="141"/>
    </row>
    <row r="2898" spans="4:4" x14ac:dyDescent="0.25">
      <c r="D2898" s="141"/>
    </row>
    <row r="2899" spans="4:4" x14ac:dyDescent="0.25">
      <c r="D2899" s="141"/>
    </row>
    <row r="2900" spans="4:4" x14ac:dyDescent="0.25">
      <c r="D2900" s="141"/>
    </row>
    <row r="2901" spans="4:4" x14ac:dyDescent="0.25">
      <c r="D2901" s="141"/>
    </row>
    <row r="2902" spans="4:4" x14ac:dyDescent="0.25">
      <c r="D2902" s="141"/>
    </row>
    <row r="2903" spans="4:4" x14ac:dyDescent="0.25">
      <c r="D2903" s="141"/>
    </row>
    <row r="2904" spans="4:4" x14ac:dyDescent="0.25">
      <c r="D2904" s="141"/>
    </row>
    <row r="2905" spans="4:4" x14ac:dyDescent="0.25">
      <c r="D2905" s="141"/>
    </row>
    <row r="2906" spans="4:4" x14ac:dyDescent="0.25">
      <c r="D2906" s="141"/>
    </row>
    <row r="2907" spans="4:4" x14ac:dyDescent="0.25">
      <c r="D2907" s="141"/>
    </row>
    <row r="2908" spans="4:4" x14ac:dyDescent="0.25">
      <c r="D2908" s="141"/>
    </row>
    <row r="2909" spans="4:4" x14ac:dyDescent="0.25">
      <c r="D2909" s="141"/>
    </row>
    <row r="2910" spans="4:4" x14ac:dyDescent="0.25">
      <c r="D2910" s="141"/>
    </row>
    <row r="2911" spans="4:4" x14ac:dyDescent="0.25">
      <c r="D2911" s="141"/>
    </row>
    <row r="2912" spans="4:4" x14ac:dyDescent="0.25">
      <c r="D2912" s="141"/>
    </row>
    <row r="2913" spans="4:4" x14ac:dyDescent="0.25">
      <c r="D2913" s="141"/>
    </row>
    <row r="2914" spans="4:4" x14ac:dyDescent="0.25">
      <c r="D2914" s="141"/>
    </row>
    <row r="2915" spans="4:4" x14ac:dyDescent="0.25">
      <c r="D2915" s="141"/>
    </row>
    <row r="2916" spans="4:4" x14ac:dyDescent="0.25">
      <c r="D2916" s="141"/>
    </row>
    <row r="2917" spans="4:4" x14ac:dyDescent="0.25">
      <c r="D2917" s="141"/>
    </row>
    <row r="2918" spans="4:4" x14ac:dyDescent="0.25">
      <c r="D2918" s="141"/>
    </row>
    <row r="2919" spans="4:4" x14ac:dyDescent="0.25">
      <c r="D2919" s="141"/>
    </row>
    <row r="2920" spans="4:4" x14ac:dyDescent="0.25">
      <c r="D2920" s="141"/>
    </row>
    <row r="2921" spans="4:4" x14ac:dyDescent="0.25">
      <c r="D2921" s="141"/>
    </row>
    <row r="2922" spans="4:4" x14ac:dyDescent="0.25">
      <c r="D2922" s="141"/>
    </row>
    <row r="2923" spans="4:4" x14ac:dyDescent="0.25">
      <c r="D2923" s="141"/>
    </row>
    <row r="2924" spans="4:4" x14ac:dyDescent="0.25">
      <c r="D2924" s="141"/>
    </row>
    <row r="2925" spans="4:4" x14ac:dyDescent="0.25">
      <c r="D2925" s="141"/>
    </row>
    <row r="2926" spans="4:4" x14ac:dyDescent="0.25">
      <c r="D2926" s="141"/>
    </row>
    <row r="2927" spans="4:4" x14ac:dyDescent="0.25">
      <c r="D2927" s="141"/>
    </row>
    <row r="2928" spans="4:4" x14ac:dyDescent="0.25">
      <c r="D2928" s="141"/>
    </row>
    <row r="2929" spans="4:4" x14ac:dyDescent="0.25">
      <c r="D2929" s="141"/>
    </row>
    <row r="2930" spans="4:4" x14ac:dyDescent="0.25">
      <c r="D2930" s="141"/>
    </row>
    <row r="2931" spans="4:4" x14ac:dyDescent="0.25">
      <c r="D2931" s="141"/>
    </row>
    <row r="2932" spans="4:4" x14ac:dyDescent="0.25">
      <c r="D2932" s="141"/>
    </row>
    <row r="2933" spans="4:4" x14ac:dyDescent="0.25">
      <c r="D2933" s="141"/>
    </row>
    <row r="2934" spans="4:4" x14ac:dyDescent="0.25">
      <c r="D2934" s="141"/>
    </row>
    <row r="2935" spans="4:4" x14ac:dyDescent="0.25">
      <c r="D2935" s="141"/>
    </row>
    <row r="2936" spans="4:4" x14ac:dyDescent="0.25">
      <c r="D2936" s="141"/>
    </row>
    <row r="2937" spans="4:4" x14ac:dyDescent="0.25">
      <c r="D2937" s="141"/>
    </row>
    <row r="2938" spans="4:4" x14ac:dyDescent="0.25">
      <c r="D2938" s="141"/>
    </row>
    <row r="2939" spans="4:4" x14ac:dyDescent="0.25">
      <c r="D2939" s="141"/>
    </row>
    <row r="2940" spans="4:4" x14ac:dyDescent="0.25">
      <c r="D2940" s="141"/>
    </row>
    <row r="2941" spans="4:4" x14ac:dyDescent="0.25">
      <c r="D2941" s="141"/>
    </row>
    <row r="2942" spans="4:4" x14ac:dyDescent="0.25">
      <c r="D2942" s="141"/>
    </row>
    <row r="2943" spans="4:4" x14ac:dyDescent="0.25">
      <c r="D2943" s="141"/>
    </row>
    <row r="2944" spans="4:4" x14ac:dyDescent="0.25">
      <c r="D2944" s="141"/>
    </row>
    <row r="2945" spans="4:4" x14ac:dyDescent="0.25">
      <c r="D2945" s="141"/>
    </row>
    <row r="2946" spans="4:4" x14ac:dyDescent="0.25">
      <c r="D2946" s="141"/>
    </row>
    <row r="2947" spans="4:4" x14ac:dyDescent="0.25">
      <c r="D2947" s="141"/>
    </row>
    <row r="2948" spans="4:4" x14ac:dyDescent="0.25">
      <c r="D2948" s="141"/>
    </row>
    <row r="2949" spans="4:4" x14ac:dyDescent="0.25">
      <c r="D2949" s="141"/>
    </row>
    <row r="2950" spans="4:4" x14ac:dyDescent="0.25">
      <c r="D2950" s="141"/>
    </row>
    <row r="2951" spans="4:4" x14ac:dyDescent="0.25">
      <c r="D2951" s="141"/>
    </row>
    <row r="2952" spans="4:4" x14ac:dyDescent="0.25">
      <c r="D2952" s="141"/>
    </row>
    <row r="2953" spans="4:4" x14ac:dyDescent="0.25">
      <c r="D2953" s="141"/>
    </row>
    <row r="2954" spans="4:4" x14ac:dyDescent="0.25">
      <c r="D2954" s="141"/>
    </row>
    <row r="2955" spans="4:4" x14ac:dyDescent="0.25">
      <c r="D2955" s="141"/>
    </row>
    <row r="2956" spans="4:4" x14ac:dyDescent="0.25">
      <c r="D2956" s="141"/>
    </row>
    <row r="2957" spans="4:4" x14ac:dyDescent="0.25">
      <c r="D2957" s="141"/>
    </row>
    <row r="2958" spans="4:4" x14ac:dyDescent="0.25">
      <c r="D2958" s="141"/>
    </row>
    <row r="2959" spans="4:4" x14ac:dyDescent="0.25">
      <c r="D2959" s="141"/>
    </row>
    <row r="2960" spans="4:4" x14ac:dyDescent="0.25">
      <c r="D2960" s="141"/>
    </row>
    <row r="2961" spans="4:4" x14ac:dyDescent="0.25">
      <c r="D2961" s="141"/>
    </row>
    <row r="2962" spans="4:4" x14ac:dyDescent="0.25">
      <c r="D2962" s="141"/>
    </row>
    <row r="2963" spans="4:4" x14ac:dyDescent="0.25">
      <c r="D2963" s="141"/>
    </row>
    <row r="2964" spans="4:4" x14ac:dyDescent="0.25">
      <c r="D2964" s="141"/>
    </row>
    <row r="2965" spans="4:4" x14ac:dyDescent="0.25">
      <c r="D2965" s="141"/>
    </row>
    <row r="2966" spans="4:4" x14ac:dyDescent="0.25">
      <c r="D2966" s="141"/>
    </row>
    <row r="2967" spans="4:4" x14ac:dyDescent="0.25">
      <c r="D2967" s="141"/>
    </row>
    <row r="2968" spans="4:4" x14ac:dyDescent="0.25">
      <c r="D2968" s="141"/>
    </row>
    <row r="2969" spans="4:4" x14ac:dyDescent="0.25">
      <c r="D2969" s="141"/>
    </row>
    <row r="2970" spans="4:4" x14ac:dyDescent="0.25">
      <c r="D2970" s="141"/>
    </row>
    <row r="2971" spans="4:4" x14ac:dyDescent="0.25">
      <c r="D2971" s="141"/>
    </row>
    <row r="2972" spans="4:4" x14ac:dyDescent="0.25">
      <c r="D2972" s="141"/>
    </row>
    <row r="2973" spans="4:4" x14ac:dyDescent="0.25">
      <c r="D2973" s="141"/>
    </row>
    <row r="2974" spans="4:4" x14ac:dyDescent="0.25">
      <c r="D2974" s="141"/>
    </row>
    <row r="2975" spans="4:4" x14ac:dyDescent="0.25">
      <c r="D2975" s="141"/>
    </row>
    <row r="2976" spans="4:4" x14ac:dyDescent="0.25">
      <c r="D2976" s="141"/>
    </row>
    <row r="2977" spans="4:4" x14ac:dyDescent="0.25">
      <c r="D2977" s="141"/>
    </row>
    <row r="2978" spans="4:4" x14ac:dyDescent="0.25">
      <c r="D2978" s="141"/>
    </row>
    <row r="2979" spans="4:4" x14ac:dyDescent="0.25">
      <c r="D2979" s="141"/>
    </row>
    <row r="2980" spans="4:4" x14ac:dyDescent="0.25">
      <c r="D2980" s="141"/>
    </row>
    <row r="2981" spans="4:4" x14ac:dyDescent="0.25">
      <c r="D2981" s="141"/>
    </row>
    <row r="2982" spans="4:4" x14ac:dyDescent="0.25">
      <c r="D2982" s="141"/>
    </row>
    <row r="2983" spans="4:4" x14ac:dyDescent="0.25">
      <c r="D2983" s="141"/>
    </row>
    <row r="2984" spans="4:4" x14ac:dyDescent="0.25">
      <c r="D2984" s="141"/>
    </row>
    <row r="2985" spans="4:4" x14ac:dyDescent="0.25">
      <c r="D2985" s="141"/>
    </row>
    <row r="2986" spans="4:4" x14ac:dyDescent="0.25">
      <c r="D2986" s="141"/>
    </row>
    <row r="2987" spans="4:4" x14ac:dyDescent="0.25">
      <c r="D2987" s="141"/>
    </row>
    <row r="2988" spans="4:4" x14ac:dyDescent="0.25">
      <c r="D2988" s="141"/>
    </row>
    <row r="2989" spans="4:4" x14ac:dyDescent="0.25">
      <c r="D2989" s="141"/>
    </row>
    <row r="2990" spans="4:4" x14ac:dyDescent="0.25">
      <c r="D2990" s="141"/>
    </row>
    <row r="2991" spans="4:4" x14ac:dyDescent="0.25">
      <c r="D2991" s="141"/>
    </row>
    <row r="2992" spans="4:4" x14ac:dyDescent="0.25">
      <c r="D2992" s="141"/>
    </row>
    <row r="2993" spans="4:4" x14ac:dyDescent="0.25">
      <c r="D2993" s="141"/>
    </row>
    <row r="2994" spans="4:4" x14ac:dyDescent="0.25">
      <c r="D2994" s="141"/>
    </row>
    <row r="2995" spans="4:4" x14ac:dyDescent="0.25">
      <c r="D2995" s="141"/>
    </row>
    <row r="2996" spans="4:4" x14ac:dyDescent="0.25">
      <c r="D2996" s="141"/>
    </row>
    <row r="2997" spans="4:4" x14ac:dyDescent="0.25">
      <c r="D2997" s="141"/>
    </row>
    <row r="2998" spans="4:4" x14ac:dyDescent="0.25">
      <c r="D2998" s="141"/>
    </row>
    <row r="2999" spans="4:4" x14ac:dyDescent="0.25">
      <c r="D2999" s="141"/>
    </row>
    <row r="3000" spans="4:4" x14ac:dyDescent="0.25">
      <c r="D3000" s="141"/>
    </row>
    <row r="3001" spans="4:4" x14ac:dyDescent="0.25">
      <c r="D3001" s="141"/>
    </row>
    <row r="3002" spans="4:4" x14ac:dyDescent="0.25">
      <c r="D3002" s="141"/>
    </row>
    <row r="3003" spans="4:4" x14ac:dyDescent="0.25">
      <c r="D3003" s="141"/>
    </row>
    <row r="3004" spans="4:4" x14ac:dyDescent="0.25">
      <c r="D3004" s="141"/>
    </row>
    <row r="3005" spans="4:4" x14ac:dyDescent="0.25">
      <c r="D3005" s="141"/>
    </row>
    <row r="3006" spans="4:4" x14ac:dyDescent="0.25">
      <c r="D3006" s="141"/>
    </row>
    <row r="3007" spans="4:4" x14ac:dyDescent="0.25">
      <c r="D3007" s="141"/>
    </row>
    <row r="3008" spans="4:4" x14ac:dyDescent="0.25">
      <c r="D3008" s="141"/>
    </row>
    <row r="3009" spans="4:4" x14ac:dyDescent="0.25">
      <c r="D3009" s="141"/>
    </row>
    <row r="3010" spans="4:4" x14ac:dyDescent="0.25">
      <c r="D3010" s="141"/>
    </row>
    <row r="3011" spans="4:4" x14ac:dyDescent="0.25">
      <c r="D3011" s="141"/>
    </row>
    <row r="3012" spans="4:4" x14ac:dyDescent="0.25">
      <c r="D3012" s="141"/>
    </row>
    <row r="3013" spans="4:4" x14ac:dyDescent="0.25">
      <c r="D3013" s="141"/>
    </row>
    <row r="3014" spans="4:4" x14ac:dyDescent="0.25">
      <c r="D3014" s="141"/>
    </row>
    <row r="3015" spans="4:4" x14ac:dyDescent="0.25">
      <c r="D3015" s="141"/>
    </row>
    <row r="3016" spans="4:4" x14ac:dyDescent="0.25">
      <c r="D3016" s="141"/>
    </row>
    <row r="3017" spans="4:4" x14ac:dyDescent="0.25">
      <c r="D3017" s="141"/>
    </row>
    <row r="3018" spans="4:4" x14ac:dyDescent="0.25">
      <c r="D3018" s="141"/>
    </row>
    <row r="3019" spans="4:4" x14ac:dyDescent="0.25">
      <c r="D3019" s="141"/>
    </row>
    <row r="3020" spans="4:4" x14ac:dyDescent="0.25">
      <c r="D3020" s="141"/>
    </row>
    <row r="3021" spans="4:4" x14ac:dyDescent="0.25">
      <c r="D3021" s="141"/>
    </row>
    <row r="3022" spans="4:4" x14ac:dyDescent="0.25">
      <c r="D3022" s="141"/>
    </row>
    <row r="3023" spans="4:4" x14ac:dyDescent="0.25">
      <c r="D3023" s="141"/>
    </row>
    <row r="3024" spans="4:4" x14ac:dyDescent="0.25">
      <c r="D3024" s="141"/>
    </row>
    <row r="3025" spans="4:4" x14ac:dyDescent="0.25">
      <c r="D3025" s="141"/>
    </row>
    <row r="3026" spans="4:4" x14ac:dyDescent="0.25">
      <c r="D3026" s="141"/>
    </row>
    <row r="3027" spans="4:4" x14ac:dyDescent="0.25">
      <c r="D3027" s="141"/>
    </row>
    <row r="3028" spans="4:4" x14ac:dyDescent="0.25">
      <c r="D3028" s="141"/>
    </row>
    <row r="3029" spans="4:4" x14ac:dyDescent="0.25">
      <c r="D3029" s="141"/>
    </row>
    <row r="3030" spans="4:4" x14ac:dyDescent="0.25">
      <c r="D3030" s="141"/>
    </row>
    <row r="3031" spans="4:4" x14ac:dyDescent="0.25">
      <c r="D3031" s="141"/>
    </row>
    <row r="3032" spans="4:4" x14ac:dyDescent="0.25">
      <c r="D3032" s="141"/>
    </row>
    <row r="3033" spans="4:4" x14ac:dyDescent="0.25">
      <c r="D3033" s="141"/>
    </row>
    <row r="3034" spans="4:4" x14ac:dyDescent="0.25">
      <c r="D3034" s="141"/>
    </row>
    <row r="3035" spans="4:4" x14ac:dyDescent="0.25">
      <c r="D3035" s="141"/>
    </row>
    <row r="3036" spans="4:4" x14ac:dyDescent="0.25">
      <c r="D3036" s="141"/>
    </row>
    <row r="3037" spans="4:4" x14ac:dyDescent="0.25">
      <c r="D3037" s="141"/>
    </row>
    <row r="3038" spans="4:4" x14ac:dyDescent="0.25">
      <c r="D3038" s="141"/>
    </row>
    <row r="3039" spans="4:4" x14ac:dyDescent="0.25">
      <c r="D3039" s="141"/>
    </row>
    <row r="3040" spans="4:4" x14ac:dyDescent="0.25">
      <c r="D3040" s="141"/>
    </row>
    <row r="3041" spans="4:4" x14ac:dyDescent="0.25">
      <c r="D3041" s="141"/>
    </row>
    <row r="3042" spans="4:4" x14ac:dyDescent="0.25">
      <c r="D3042" s="141"/>
    </row>
    <row r="3043" spans="4:4" x14ac:dyDescent="0.25">
      <c r="D3043" s="141"/>
    </row>
    <row r="3044" spans="4:4" x14ac:dyDescent="0.25">
      <c r="D3044" s="141"/>
    </row>
    <row r="3045" spans="4:4" x14ac:dyDescent="0.25">
      <c r="D3045" s="141"/>
    </row>
    <row r="3046" spans="4:4" x14ac:dyDescent="0.25">
      <c r="D3046" s="141"/>
    </row>
    <row r="3047" spans="4:4" x14ac:dyDescent="0.25">
      <c r="D3047" s="141"/>
    </row>
    <row r="3048" spans="4:4" x14ac:dyDescent="0.25">
      <c r="D3048" s="141"/>
    </row>
    <row r="3049" spans="4:4" x14ac:dyDescent="0.25">
      <c r="D3049" s="141"/>
    </row>
    <row r="3050" spans="4:4" x14ac:dyDescent="0.25">
      <c r="D3050" s="141"/>
    </row>
    <row r="3051" spans="4:4" x14ac:dyDescent="0.25">
      <c r="D3051" s="141"/>
    </row>
    <row r="3052" spans="4:4" x14ac:dyDescent="0.25">
      <c r="D3052" s="141"/>
    </row>
    <row r="3053" spans="4:4" x14ac:dyDescent="0.25">
      <c r="D3053" s="141"/>
    </row>
    <row r="3054" spans="4:4" x14ac:dyDescent="0.25">
      <c r="D3054" s="141"/>
    </row>
    <row r="3055" spans="4:4" x14ac:dyDescent="0.25">
      <c r="D3055" s="141"/>
    </row>
    <row r="3056" spans="4:4" x14ac:dyDescent="0.25">
      <c r="D3056" s="141"/>
    </row>
    <row r="3057" spans="4:4" x14ac:dyDescent="0.25">
      <c r="D3057" s="141"/>
    </row>
    <row r="3058" spans="4:4" x14ac:dyDescent="0.25">
      <c r="D3058" s="141"/>
    </row>
    <row r="3059" spans="4:4" x14ac:dyDescent="0.25">
      <c r="D3059" s="141"/>
    </row>
    <row r="3060" spans="4:4" x14ac:dyDescent="0.25">
      <c r="D3060" s="141"/>
    </row>
    <row r="3061" spans="4:4" x14ac:dyDescent="0.25">
      <c r="D3061" s="141"/>
    </row>
    <row r="3062" spans="4:4" x14ac:dyDescent="0.25">
      <c r="D3062" s="141"/>
    </row>
    <row r="3063" spans="4:4" x14ac:dyDescent="0.25">
      <c r="D3063" s="141"/>
    </row>
    <row r="3064" spans="4:4" x14ac:dyDescent="0.25">
      <c r="D3064" s="141"/>
    </row>
    <row r="3065" spans="4:4" x14ac:dyDescent="0.25">
      <c r="D3065" s="141"/>
    </row>
    <row r="3066" spans="4:4" x14ac:dyDescent="0.25">
      <c r="D3066" s="141"/>
    </row>
    <row r="3067" spans="4:4" x14ac:dyDescent="0.25">
      <c r="D3067" s="141"/>
    </row>
    <row r="3068" spans="4:4" x14ac:dyDescent="0.25">
      <c r="D3068" s="141"/>
    </row>
    <row r="3069" spans="4:4" x14ac:dyDescent="0.25">
      <c r="D3069" s="141"/>
    </row>
    <row r="3070" spans="4:4" x14ac:dyDescent="0.25">
      <c r="D3070" s="141"/>
    </row>
    <row r="3071" spans="4:4" x14ac:dyDescent="0.25">
      <c r="D3071" s="141"/>
    </row>
    <row r="3072" spans="4:4" x14ac:dyDescent="0.25">
      <c r="D3072" s="141"/>
    </row>
    <row r="3073" spans="4:4" x14ac:dyDescent="0.25">
      <c r="D3073" s="141"/>
    </row>
    <row r="3074" spans="4:4" x14ac:dyDescent="0.25">
      <c r="D3074" s="141"/>
    </row>
    <row r="3075" spans="4:4" x14ac:dyDescent="0.25">
      <c r="D3075" s="141"/>
    </row>
    <row r="3076" spans="4:4" x14ac:dyDescent="0.25">
      <c r="D3076" s="141"/>
    </row>
    <row r="3077" spans="4:4" x14ac:dyDescent="0.25">
      <c r="D3077" s="141"/>
    </row>
    <row r="3078" spans="4:4" x14ac:dyDescent="0.25">
      <c r="D3078" s="141"/>
    </row>
    <row r="3079" spans="4:4" x14ac:dyDescent="0.25">
      <c r="D3079" s="141"/>
    </row>
    <row r="3080" spans="4:4" x14ac:dyDescent="0.25">
      <c r="D3080" s="141"/>
    </row>
    <row r="3081" spans="4:4" x14ac:dyDescent="0.25">
      <c r="D3081" s="141"/>
    </row>
    <row r="3082" spans="4:4" x14ac:dyDescent="0.25">
      <c r="D3082" s="141"/>
    </row>
    <row r="3083" spans="4:4" x14ac:dyDescent="0.25">
      <c r="D3083" s="141"/>
    </row>
    <row r="3084" spans="4:4" x14ac:dyDescent="0.25">
      <c r="D3084" s="141"/>
    </row>
    <row r="3085" spans="4:4" x14ac:dyDescent="0.25">
      <c r="D3085" s="141"/>
    </row>
    <row r="3086" spans="4:4" x14ac:dyDescent="0.25">
      <c r="D3086" s="141"/>
    </row>
    <row r="3087" spans="4:4" x14ac:dyDescent="0.25">
      <c r="D3087" s="141"/>
    </row>
    <row r="3088" spans="4:4" x14ac:dyDescent="0.25">
      <c r="D3088" s="141"/>
    </row>
    <row r="3089" spans="4:4" x14ac:dyDescent="0.25">
      <c r="D3089" s="141"/>
    </row>
    <row r="3090" spans="4:4" x14ac:dyDescent="0.25">
      <c r="D3090" s="141"/>
    </row>
    <row r="3091" spans="4:4" x14ac:dyDescent="0.25">
      <c r="D3091" s="141"/>
    </row>
    <row r="3092" spans="4:4" x14ac:dyDescent="0.25">
      <c r="D3092" s="141"/>
    </row>
    <row r="3093" spans="4:4" x14ac:dyDescent="0.25">
      <c r="D3093" s="141"/>
    </row>
    <row r="3094" spans="4:4" x14ac:dyDescent="0.25">
      <c r="D3094" s="141"/>
    </row>
    <row r="3095" spans="4:4" x14ac:dyDescent="0.25">
      <c r="D3095" s="141"/>
    </row>
    <row r="3096" spans="4:4" x14ac:dyDescent="0.25">
      <c r="D3096" s="141"/>
    </row>
    <row r="3097" spans="4:4" x14ac:dyDescent="0.25">
      <c r="D3097" s="141"/>
    </row>
    <row r="3098" spans="4:4" x14ac:dyDescent="0.25">
      <c r="D3098" s="141"/>
    </row>
    <row r="3099" spans="4:4" x14ac:dyDescent="0.25">
      <c r="D3099" s="141"/>
    </row>
    <row r="3100" spans="4:4" x14ac:dyDescent="0.25">
      <c r="D3100" s="141"/>
    </row>
    <row r="3101" spans="4:4" x14ac:dyDescent="0.25">
      <c r="D3101" s="141"/>
    </row>
    <row r="3102" spans="4:4" x14ac:dyDescent="0.25">
      <c r="D3102" s="141"/>
    </row>
    <row r="3103" spans="4:4" x14ac:dyDescent="0.25">
      <c r="D3103" s="141"/>
    </row>
    <row r="3104" spans="4:4" x14ac:dyDescent="0.25">
      <c r="D3104" s="141"/>
    </row>
    <row r="3105" spans="4:4" x14ac:dyDescent="0.25">
      <c r="D3105" s="141"/>
    </row>
    <row r="3106" spans="4:4" x14ac:dyDescent="0.25">
      <c r="D3106" s="141"/>
    </row>
    <row r="3107" spans="4:4" x14ac:dyDescent="0.25">
      <c r="D3107" s="141"/>
    </row>
    <row r="3108" spans="4:4" x14ac:dyDescent="0.25">
      <c r="D3108" s="141"/>
    </row>
    <row r="3109" spans="4:4" x14ac:dyDescent="0.25">
      <c r="D3109" s="141"/>
    </row>
    <row r="3110" spans="4:4" x14ac:dyDescent="0.25">
      <c r="D3110" s="141"/>
    </row>
    <row r="3111" spans="4:4" x14ac:dyDescent="0.25">
      <c r="D3111" s="141"/>
    </row>
    <row r="3112" spans="4:4" x14ac:dyDescent="0.25">
      <c r="D3112" s="141"/>
    </row>
    <row r="3113" spans="4:4" x14ac:dyDescent="0.25">
      <c r="D3113" s="141"/>
    </row>
    <row r="3114" spans="4:4" x14ac:dyDescent="0.25">
      <c r="D3114" s="141"/>
    </row>
    <row r="3115" spans="4:4" x14ac:dyDescent="0.25">
      <c r="D3115" s="141"/>
    </row>
    <row r="3116" spans="4:4" x14ac:dyDescent="0.25">
      <c r="D3116" s="141"/>
    </row>
    <row r="3117" spans="4:4" x14ac:dyDescent="0.25">
      <c r="D3117" s="141"/>
    </row>
    <row r="3118" spans="4:4" x14ac:dyDescent="0.25">
      <c r="D3118" s="141"/>
    </row>
    <row r="3119" spans="4:4" x14ac:dyDescent="0.25">
      <c r="D3119" s="141"/>
    </row>
    <row r="3120" spans="4:4" x14ac:dyDescent="0.25">
      <c r="D3120" s="141"/>
    </row>
    <row r="3121" spans="4:4" x14ac:dyDescent="0.25">
      <c r="D3121" s="141"/>
    </row>
    <row r="3122" spans="4:4" x14ac:dyDescent="0.25">
      <c r="D3122" s="141"/>
    </row>
    <row r="3123" spans="4:4" x14ac:dyDescent="0.25">
      <c r="D3123" s="141"/>
    </row>
    <row r="3124" spans="4:4" x14ac:dyDescent="0.25">
      <c r="D3124" s="141"/>
    </row>
    <row r="3125" spans="4:4" x14ac:dyDescent="0.25">
      <c r="D3125" s="141"/>
    </row>
    <row r="3126" spans="4:4" x14ac:dyDescent="0.25">
      <c r="D3126" s="141"/>
    </row>
    <row r="3127" spans="4:4" x14ac:dyDescent="0.25">
      <c r="D3127" s="141"/>
    </row>
    <row r="3128" spans="4:4" x14ac:dyDescent="0.25">
      <c r="D3128" s="141"/>
    </row>
    <row r="3129" spans="4:4" x14ac:dyDescent="0.25">
      <c r="D3129" s="141"/>
    </row>
    <row r="3130" spans="4:4" x14ac:dyDescent="0.25">
      <c r="D3130" s="141"/>
    </row>
    <row r="3131" spans="4:4" x14ac:dyDescent="0.25">
      <c r="D3131" s="141"/>
    </row>
    <row r="3132" spans="4:4" x14ac:dyDescent="0.25">
      <c r="D3132" s="141"/>
    </row>
    <row r="3133" spans="4:4" x14ac:dyDescent="0.25">
      <c r="D3133" s="141"/>
    </row>
    <row r="3134" spans="4:4" x14ac:dyDescent="0.25">
      <c r="D3134" s="141"/>
    </row>
    <row r="3135" spans="4:4" x14ac:dyDescent="0.25">
      <c r="D3135" s="141"/>
    </row>
    <row r="3136" spans="4:4" x14ac:dyDescent="0.25">
      <c r="D3136" s="141"/>
    </row>
    <row r="3137" spans="4:4" x14ac:dyDescent="0.25">
      <c r="D3137" s="141"/>
    </row>
    <row r="3138" spans="4:4" x14ac:dyDescent="0.25">
      <c r="D3138" s="141"/>
    </row>
    <row r="3139" spans="4:4" x14ac:dyDescent="0.25">
      <c r="D3139" s="141"/>
    </row>
    <row r="3140" spans="4:4" x14ac:dyDescent="0.25">
      <c r="D3140" s="141"/>
    </row>
    <row r="3141" spans="4:4" x14ac:dyDescent="0.25">
      <c r="D3141" s="141"/>
    </row>
    <row r="3142" spans="4:4" x14ac:dyDescent="0.25">
      <c r="D3142" s="141"/>
    </row>
    <row r="3143" spans="4:4" x14ac:dyDescent="0.25">
      <c r="D3143" s="141"/>
    </row>
    <row r="3144" spans="4:4" x14ac:dyDescent="0.25">
      <c r="D3144" s="141"/>
    </row>
    <row r="3145" spans="4:4" x14ac:dyDescent="0.25">
      <c r="D3145" s="141"/>
    </row>
    <row r="3146" spans="4:4" x14ac:dyDescent="0.25">
      <c r="D3146" s="141"/>
    </row>
    <row r="3147" spans="4:4" x14ac:dyDescent="0.25">
      <c r="D3147" s="141"/>
    </row>
    <row r="3148" spans="4:4" x14ac:dyDescent="0.25">
      <c r="D3148" s="141"/>
    </row>
    <row r="3149" spans="4:4" x14ac:dyDescent="0.25">
      <c r="D3149" s="141"/>
    </row>
    <row r="3150" spans="4:4" x14ac:dyDescent="0.25">
      <c r="D3150" s="141"/>
    </row>
    <row r="3151" spans="4:4" x14ac:dyDescent="0.25">
      <c r="D3151" s="141"/>
    </row>
    <row r="3152" spans="4:4" x14ac:dyDescent="0.25">
      <c r="D3152" s="141"/>
    </row>
    <row r="3153" spans="4:4" x14ac:dyDescent="0.25">
      <c r="D3153" s="141"/>
    </row>
    <row r="3154" spans="4:4" x14ac:dyDescent="0.25">
      <c r="D3154" s="141"/>
    </row>
    <row r="3155" spans="4:4" x14ac:dyDescent="0.25">
      <c r="D3155" s="141"/>
    </row>
    <row r="3156" spans="4:4" x14ac:dyDescent="0.25">
      <c r="D3156" s="141"/>
    </row>
    <row r="3157" spans="4:4" x14ac:dyDescent="0.25">
      <c r="D3157" s="141"/>
    </row>
    <row r="3158" spans="4:4" x14ac:dyDescent="0.25">
      <c r="D3158" s="141"/>
    </row>
    <row r="3159" spans="4:4" x14ac:dyDescent="0.25">
      <c r="D3159" s="141"/>
    </row>
    <row r="3160" spans="4:4" x14ac:dyDescent="0.25">
      <c r="D3160" s="141"/>
    </row>
    <row r="3161" spans="4:4" x14ac:dyDescent="0.25">
      <c r="D3161" s="141"/>
    </row>
    <row r="3162" spans="4:4" x14ac:dyDescent="0.25">
      <c r="D3162" s="141"/>
    </row>
    <row r="3163" spans="4:4" x14ac:dyDescent="0.25">
      <c r="D3163" s="141"/>
    </row>
    <row r="3164" spans="4:4" x14ac:dyDescent="0.25">
      <c r="D3164" s="141"/>
    </row>
    <row r="3165" spans="4:4" x14ac:dyDescent="0.25">
      <c r="D3165" s="141"/>
    </row>
    <row r="3166" spans="4:4" x14ac:dyDescent="0.25">
      <c r="D3166" s="141"/>
    </row>
    <row r="3167" spans="4:4" x14ac:dyDescent="0.25">
      <c r="D3167" s="141"/>
    </row>
    <row r="3168" spans="4:4" x14ac:dyDescent="0.25">
      <c r="D3168" s="141"/>
    </row>
    <row r="3169" spans="4:4" x14ac:dyDescent="0.25">
      <c r="D3169" s="141"/>
    </row>
    <row r="3170" spans="4:4" x14ac:dyDescent="0.25">
      <c r="D3170" s="141"/>
    </row>
    <row r="3171" spans="4:4" x14ac:dyDescent="0.25">
      <c r="D3171" s="141"/>
    </row>
    <row r="3172" spans="4:4" x14ac:dyDescent="0.25">
      <c r="D3172" s="141"/>
    </row>
    <row r="3173" spans="4:4" x14ac:dyDescent="0.25">
      <c r="D3173" s="141"/>
    </row>
    <row r="3174" spans="4:4" x14ac:dyDescent="0.25">
      <c r="D3174" s="141"/>
    </row>
    <row r="3175" spans="4:4" x14ac:dyDescent="0.25">
      <c r="D3175" s="141"/>
    </row>
    <row r="3176" spans="4:4" x14ac:dyDescent="0.25">
      <c r="D3176" s="141"/>
    </row>
    <row r="3177" spans="4:4" x14ac:dyDescent="0.25">
      <c r="D3177" s="141"/>
    </row>
    <row r="3178" spans="4:4" x14ac:dyDescent="0.25">
      <c r="D3178" s="141"/>
    </row>
    <row r="3179" spans="4:4" x14ac:dyDescent="0.25">
      <c r="D3179" s="141"/>
    </row>
    <row r="3180" spans="4:4" x14ac:dyDescent="0.25">
      <c r="D3180" s="141"/>
    </row>
    <row r="3181" spans="4:4" x14ac:dyDescent="0.25">
      <c r="D3181" s="141"/>
    </row>
    <row r="3182" spans="4:4" x14ac:dyDescent="0.25">
      <c r="D3182" s="141"/>
    </row>
    <row r="3183" spans="4:4" x14ac:dyDescent="0.25">
      <c r="D3183" s="141"/>
    </row>
    <row r="3184" spans="4:4" x14ac:dyDescent="0.25">
      <c r="D3184" s="141"/>
    </row>
    <row r="3185" spans="4:4" x14ac:dyDescent="0.25">
      <c r="D3185" s="141"/>
    </row>
    <row r="3186" spans="4:4" x14ac:dyDescent="0.25">
      <c r="D3186" s="141"/>
    </row>
    <row r="3187" spans="4:4" x14ac:dyDescent="0.25">
      <c r="D3187" s="141"/>
    </row>
    <row r="3188" spans="4:4" x14ac:dyDescent="0.25">
      <c r="D3188" s="141"/>
    </row>
    <row r="3189" spans="4:4" x14ac:dyDescent="0.25">
      <c r="D3189" s="141"/>
    </row>
    <row r="3190" spans="4:4" x14ac:dyDescent="0.25">
      <c r="D3190" s="141"/>
    </row>
    <row r="3191" spans="4:4" x14ac:dyDescent="0.25">
      <c r="D3191" s="141"/>
    </row>
    <row r="3192" spans="4:4" x14ac:dyDescent="0.25">
      <c r="D3192" s="141"/>
    </row>
    <row r="3193" spans="4:4" x14ac:dyDescent="0.25">
      <c r="D3193" s="141"/>
    </row>
    <row r="3194" spans="4:4" x14ac:dyDescent="0.25">
      <c r="D3194" s="141"/>
    </row>
    <row r="3195" spans="4:4" x14ac:dyDescent="0.25">
      <c r="D3195" s="141"/>
    </row>
    <row r="3196" spans="4:4" x14ac:dyDescent="0.25">
      <c r="D3196" s="141"/>
    </row>
    <row r="3197" spans="4:4" x14ac:dyDescent="0.25">
      <c r="D3197" s="141"/>
    </row>
    <row r="3198" spans="4:4" x14ac:dyDescent="0.25">
      <c r="D3198" s="141"/>
    </row>
    <row r="3199" spans="4:4" x14ac:dyDescent="0.25">
      <c r="D3199" s="141"/>
    </row>
    <row r="3200" spans="4:4" x14ac:dyDescent="0.25">
      <c r="D3200" s="141"/>
    </row>
    <row r="3201" spans="4:4" x14ac:dyDescent="0.25">
      <c r="D3201" s="141"/>
    </row>
    <row r="3202" spans="4:4" x14ac:dyDescent="0.25">
      <c r="D3202" s="141"/>
    </row>
    <row r="3203" spans="4:4" x14ac:dyDescent="0.25">
      <c r="D3203" s="141"/>
    </row>
    <row r="3204" spans="4:4" x14ac:dyDescent="0.25">
      <c r="D3204" s="141"/>
    </row>
    <row r="3205" spans="4:4" x14ac:dyDescent="0.25">
      <c r="D3205" s="141"/>
    </row>
    <row r="3206" spans="4:4" x14ac:dyDescent="0.25">
      <c r="D3206" s="141"/>
    </row>
    <row r="3207" spans="4:4" x14ac:dyDescent="0.25">
      <c r="D3207" s="141"/>
    </row>
    <row r="3208" spans="4:4" x14ac:dyDescent="0.25">
      <c r="D3208" s="141"/>
    </row>
    <row r="3209" spans="4:4" x14ac:dyDescent="0.25">
      <c r="D3209" s="141"/>
    </row>
    <row r="3210" spans="4:4" x14ac:dyDescent="0.25">
      <c r="D3210" s="141"/>
    </row>
    <row r="3211" spans="4:4" x14ac:dyDescent="0.25">
      <c r="D3211" s="141"/>
    </row>
    <row r="3212" spans="4:4" x14ac:dyDescent="0.25">
      <c r="D3212" s="141"/>
    </row>
    <row r="3213" spans="4:4" x14ac:dyDescent="0.25">
      <c r="D3213" s="141"/>
    </row>
    <row r="3214" spans="4:4" x14ac:dyDescent="0.25">
      <c r="D3214" s="141"/>
    </row>
    <row r="3215" spans="4:4" x14ac:dyDescent="0.25">
      <c r="D3215" s="141"/>
    </row>
    <row r="3216" spans="4:4" x14ac:dyDescent="0.25">
      <c r="D3216" s="141"/>
    </row>
    <row r="3217" spans="4:4" x14ac:dyDescent="0.25">
      <c r="D3217" s="141"/>
    </row>
    <row r="3218" spans="4:4" x14ac:dyDescent="0.25">
      <c r="D3218" s="141"/>
    </row>
    <row r="3219" spans="4:4" x14ac:dyDescent="0.25">
      <c r="D3219" s="141"/>
    </row>
    <row r="3220" spans="4:4" x14ac:dyDescent="0.25">
      <c r="D3220" s="141"/>
    </row>
    <row r="3221" spans="4:4" x14ac:dyDescent="0.25">
      <c r="D3221" s="141"/>
    </row>
    <row r="3222" spans="4:4" x14ac:dyDescent="0.25">
      <c r="D3222" s="141"/>
    </row>
    <row r="3223" spans="4:4" x14ac:dyDescent="0.25">
      <c r="D3223" s="141"/>
    </row>
    <row r="3224" spans="4:4" x14ac:dyDescent="0.25">
      <c r="D3224" s="141"/>
    </row>
    <row r="3225" spans="4:4" x14ac:dyDescent="0.25">
      <c r="D3225" s="141"/>
    </row>
    <row r="3226" spans="4:4" x14ac:dyDescent="0.25">
      <c r="D3226" s="141"/>
    </row>
    <row r="3227" spans="4:4" x14ac:dyDescent="0.25">
      <c r="D3227" s="141"/>
    </row>
    <row r="3228" spans="4:4" x14ac:dyDescent="0.25">
      <c r="D3228" s="141"/>
    </row>
    <row r="3229" spans="4:4" x14ac:dyDescent="0.25">
      <c r="D3229" s="141"/>
    </row>
    <row r="3230" spans="4:4" x14ac:dyDescent="0.25">
      <c r="D3230" s="141"/>
    </row>
    <row r="3231" spans="4:4" x14ac:dyDescent="0.25">
      <c r="D3231" s="141"/>
    </row>
    <row r="3232" spans="4:4" x14ac:dyDescent="0.25">
      <c r="D3232" s="141"/>
    </row>
    <row r="3233" spans="4:4" x14ac:dyDescent="0.25">
      <c r="D3233" s="141"/>
    </row>
    <row r="3234" spans="4:4" x14ac:dyDescent="0.25">
      <c r="D3234" s="141"/>
    </row>
    <row r="3235" spans="4:4" x14ac:dyDescent="0.25">
      <c r="D3235" s="141"/>
    </row>
    <row r="3236" spans="4:4" x14ac:dyDescent="0.25">
      <c r="D3236" s="141"/>
    </row>
    <row r="3237" spans="4:4" x14ac:dyDescent="0.25">
      <c r="D3237" s="141"/>
    </row>
    <row r="3238" spans="4:4" x14ac:dyDescent="0.25">
      <c r="D3238" s="141"/>
    </row>
    <row r="3239" spans="4:4" x14ac:dyDescent="0.25">
      <c r="D3239" s="141"/>
    </row>
    <row r="3240" spans="4:4" x14ac:dyDescent="0.25">
      <c r="D3240" s="141"/>
    </row>
    <row r="3241" spans="4:4" x14ac:dyDescent="0.25">
      <c r="D3241" s="141"/>
    </row>
    <row r="3242" spans="4:4" x14ac:dyDescent="0.25">
      <c r="D3242" s="141"/>
    </row>
    <row r="3243" spans="4:4" x14ac:dyDescent="0.25">
      <c r="D3243" s="141"/>
    </row>
    <row r="3244" spans="4:4" x14ac:dyDescent="0.25">
      <c r="D3244" s="141"/>
    </row>
    <row r="3245" spans="4:4" x14ac:dyDescent="0.25">
      <c r="D3245" s="141"/>
    </row>
    <row r="3246" spans="4:4" x14ac:dyDescent="0.25">
      <c r="D3246" s="141"/>
    </row>
    <row r="3247" spans="4:4" x14ac:dyDescent="0.25">
      <c r="D3247" s="141"/>
    </row>
    <row r="3248" spans="4:4" x14ac:dyDescent="0.25">
      <c r="D3248" s="141"/>
    </row>
    <row r="3249" spans="4:4" x14ac:dyDescent="0.25">
      <c r="D3249" s="141"/>
    </row>
    <row r="3250" spans="4:4" x14ac:dyDescent="0.25">
      <c r="D3250" s="141"/>
    </row>
    <row r="3251" spans="4:4" x14ac:dyDescent="0.25">
      <c r="D3251" s="141"/>
    </row>
    <row r="3252" spans="4:4" x14ac:dyDescent="0.25">
      <c r="D3252" s="141"/>
    </row>
    <row r="3253" spans="4:4" x14ac:dyDescent="0.25">
      <c r="D3253" s="141"/>
    </row>
    <row r="3254" spans="4:4" x14ac:dyDescent="0.25">
      <c r="D3254" s="141"/>
    </row>
    <row r="3255" spans="4:4" x14ac:dyDescent="0.25">
      <c r="D3255" s="141"/>
    </row>
    <row r="3256" spans="4:4" x14ac:dyDescent="0.25">
      <c r="D3256" s="141"/>
    </row>
    <row r="3257" spans="4:4" x14ac:dyDescent="0.25">
      <c r="D3257" s="141"/>
    </row>
    <row r="3258" spans="4:4" x14ac:dyDescent="0.25">
      <c r="D3258" s="141"/>
    </row>
    <row r="3259" spans="4:4" x14ac:dyDescent="0.25">
      <c r="D3259" s="141"/>
    </row>
    <row r="3260" spans="4:4" x14ac:dyDescent="0.25">
      <c r="D3260" s="141"/>
    </row>
    <row r="3261" spans="4:4" x14ac:dyDescent="0.25">
      <c r="D3261" s="141"/>
    </row>
    <row r="3262" spans="4:4" x14ac:dyDescent="0.25">
      <c r="D3262" s="141"/>
    </row>
    <row r="3263" spans="4:4" x14ac:dyDescent="0.25">
      <c r="D3263" s="141"/>
    </row>
    <row r="3264" spans="4:4" x14ac:dyDescent="0.25">
      <c r="D3264" s="141"/>
    </row>
    <row r="3265" spans="4:4" x14ac:dyDescent="0.25">
      <c r="D3265" s="141"/>
    </row>
    <row r="3266" spans="4:4" x14ac:dyDescent="0.25">
      <c r="D3266" s="141"/>
    </row>
    <row r="3267" spans="4:4" x14ac:dyDescent="0.25">
      <c r="D3267" s="141"/>
    </row>
    <row r="3268" spans="4:4" x14ac:dyDescent="0.25">
      <c r="D3268" s="141"/>
    </row>
    <row r="3269" spans="4:4" x14ac:dyDescent="0.25">
      <c r="D3269" s="141"/>
    </row>
    <row r="3270" spans="4:4" x14ac:dyDescent="0.25">
      <c r="D3270" s="141"/>
    </row>
    <row r="3271" spans="4:4" x14ac:dyDescent="0.25">
      <c r="D3271" s="141"/>
    </row>
    <row r="3272" spans="4:4" x14ac:dyDescent="0.25">
      <c r="D3272" s="141"/>
    </row>
    <row r="3273" spans="4:4" x14ac:dyDescent="0.25">
      <c r="D3273" s="141"/>
    </row>
    <row r="3274" spans="4:4" x14ac:dyDescent="0.25">
      <c r="D3274" s="141"/>
    </row>
    <row r="3275" spans="4:4" x14ac:dyDescent="0.25">
      <c r="D3275" s="141"/>
    </row>
    <row r="3276" spans="4:4" x14ac:dyDescent="0.25">
      <c r="D3276" s="141"/>
    </row>
    <row r="3277" spans="4:4" x14ac:dyDescent="0.25">
      <c r="D3277" s="141"/>
    </row>
    <row r="3278" spans="4:4" x14ac:dyDescent="0.25">
      <c r="D3278" s="141"/>
    </row>
    <row r="3279" spans="4:4" x14ac:dyDescent="0.25">
      <c r="D3279" s="141"/>
    </row>
    <row r="3280" spans="4:4" x14ac:dyDescent="0.25">
      <c r="D3280" s="141"/>
    </row>
    <row r="3281" spans="4:4" x14ac:dyDescent="0.25">
      <c r="D3281" s="141"/>
    </row>
    <row r="3282" spans="4:4" x14ac:dyDescent="0.25">
      <c r="D3282" s="141"/>
    </row>
    <row r="3283" spans="4:4" x14ac:dyDescent="0.25">
      <c r="D3283" s="141"/>
    </row>
    <row r="3284" spans="4:4" x14ac:dyDescent="0.25">
      <c r="D3284" s="141"/>
    </row>
    <row r="3285" spans="4:4" x14ac:dyDescent="0.25">
      <c r="D3285" s="141"/>
    </row>
    <row r="3286" spans="4:4" x14ac:dyDescent="0.25">
      <c r="D3286" s="141"/>
    </row>
    <row r="3287" spans="4:4" x14ac:dyDescent="0.25">
      <c r="D3287" s="141"/>
    </row>
    <row r="3288" spans="4:4" x14ac:dyDescent="0.25">
      <c r="D3288" s="141"/>
    </row>
    <row r="3289" spans="4:4" x14ac:dyDescent="0.25">
      <c r="D3289" s="141"/>
    </row>
    <row r="3290" spans="4:4" x14ac:dyDescent="0.25">
      <c r="D3290" s="141"/>
    </row>
    <row r="3291" spans="4:4" x14ac:dyDescent="0.25">
      <c r="D3291" s="141"/>
    </row>
    <row r="3292" spans="4:4" x14ac:dyDescent="0.25">
      <c r="D3292" s="141"/>
    </row>
    <row r="3293" spans="4:4" x14ac:dyDescent="0.25">
      <c r="D3293" s="141"/>
    </row>
    <row r="3294" spans="4:4" x14ac:dyDescent="0.25">
      <c r="D3294" s="141"/>
    </row>
    <row r="3295" spans="4:4" x14ac:dyDescent="0.25">
      <c r="D3295" s="141"/>
    </row>
    <row r="3296" spans="4:4" x14ac:dyDescent="0.25">
      <c r="D3296" s="141"/>
    </row>
    <row r="3297" spans="4:4" x14ac:dyDescent="0.25">
      <c r="D3297" s="141"/>
    </row>
    <row r="3298" spans="4:4" x14ac:dyDescent="0.25">
      <c r="D3298" s="141"/>
    </row>
    <row r="3299" spans="4:4" x14ac:dyDescent="0.25">
      <c r="D3299" s="141"/>
    </row>
    <row r="3300" spans="4:4" x14ac:dyDescent="0.25">
      <c r="D3300" s="141"/>
    </row>
    <row r="3301" spans="4:4" x14ac:dyDescent="0.25">
      <c r="D3301" s="141"/>
    </row>
    <row r="3302" spans="4:4" x14ac:dyDescent="0.25">
      <c r="D3302" s="141"/>
    </row>
    <row r="3303" spans="4:4" x14ac:dyDescent="0.25">
      <c r="D3303" s="141"/>
    </row>
    <row r="3304" spans="4:4" x14ac:dyDescent="0.25">
      <c r="D3304" s="141"/>
    </row>
    <row r="3305" spans="4:4" x14ac:dyDescent="0.25">
      <c r="D3305" s="141"/>
    </row>
    <row r="3306" spans="4:4" x14ac:dyDescent="0.25">
      <c r="D3306" s="141"/>
    </row>
    <row r="3307" spans="4:4" x14ac:dyDescent="0.25">
      <c r="D3307" s="141"/>
    </row>
    <row r="3308" spans="4:4" x14ac:dyDescent="0.25">
      <c r="D3308" s="141"/>
    </row>
    <row r="3309" spans="4:4" x14ac:dyDescent="0.25">
      <c r="D3309" s="141"/>
    </row>
    <row r="3310" spans="4:4" x14ac:dyDescent="0.25">
      <c r="D3310" s="141"/>
    </row>
    <row r="3311" spans="4:4" x14ac:dyDescent="0.25">
      <c r="D3311" s="141"/>
    </row>
    <row r="3312" spans="4:4" x14ac:dyDescent="0.25">
      <c r="D3312" s="141"/>
    </row>
    <row r="3313" spans="4:4" x14ac:dyDescent="0.25">
      <c r="D3313" s="141"/>
    </row>
    <row r="3314" spans="4:4" x14ac:dyDescent="0.25">
      <c r="D3314" s="141"/>
    </row>
    <row r="3315" spans="4:4" x14ac:dyDescent="0.25">
      <c r="D3315" s="141"/>
    </row>
    <row r="3316" spans="4:4" x14ac:dyDescent="0.25">
      <c r="D3316" s="141"/>
    </row>
    <row r="3317" spans="4:4" x14ac:dyDescent="0.25">
      <c r="D3317" s="141"/>
    </row>
    <row r="3318" spans="4:4" x14ac:dyDescent="0.25">
      <c r="D3318" s="141"/>
    </row>
    <row r="3319" spans="4:4" x14ac:dyDescent="0.25">
      <c r="D3319" s="141"/>
    </row>
    <row r="3320" spans="4:4" x14ac:dyDescent="0.25">
      <c r="D3320" s="141"/>
    </row>
    <row r="3321" spans="4:4" x14ac:dyDescent="0.25">
      <c r="D3321" s="141"/>
    </row>
    <row r="3322" spans="4:4" x14ac:dyDescent="0.25">
      <c r="D3322" s="141"/>
    </row>
    <row r="3323" spans="4:4" x14ac:dyDescent="0.25">
      <c r="D3323" s="141"/>
    </row>
    <row r="3324" spans="4:4" x14ac:dyDescent="0.25">
      <c r="D3324" s="141"/>
    </row>
    <row r="3325" spans="4:4" x14ac:dyDescent="0.25">
      <c r="D3325" s="141"/>
    </row>
    <row r="3326" spans="4:4" x14ac:dyDescent="0.25">
      <c r="D3326" s="141"/>
    </row>
    <row r="3327" spans="4:4" x14ac:dyDescent="0.25">
      <c r="D3327" s="141"/>
    </row>
    <row r="3328" spans="4:4" x14ac:dyDescent="0.25">
      <c r="D3328" s="141"/>
    </row>
    <row r="3329" spans="4:4" x14ac:dyDescent="0.25">
      <c r="D3329" s="141"/>
    </row>
    <row r="3330" spans="4:4" x14ac:dyDescent="0.25">
      <c r="D3330" s="141"/>
    </row>
    <row r="3331" spans="4:4" x14ac:dyDescent="0.25">
      <c r="D3331" s="141"/>
    </row>
    <row r="3332" spans="4:4" x14ac:dyDescent="0.25">
      <c r="D3332" s="141"/>
    </row>
    <row r="3333" spans="4:4" x14ac:dyDescent="0.25">
      <c r="D3333" s="141"/>
    </row>
    <row r="3334" spans="4:4" x14ac:dyDescent="0.25">
      <c r="D3334" s="141"/>
    </row>
    <row r="3335" spans="4:4" x14ac:dyDescent="0.25">
      <c r="D3335" s="141"/>
    </row>
    <row r="3336" spans="4:4" x14ac:dyDescent="0.25">
      <c r="D3336" s="141"/>
    </row>
    <row r="3337" spans="4:4" x14ac:dyDescent="0.25">
      <c r="D3337" s="141"/>
    </row>
    <row r="3338" spans="4:4" x14ac:dyDescent="0.25">
      <c r="D3338" s="141"/>
    </row>
    <row r="3339" spans="4:4" x14ac:dyDescent="0.25">
      <c r="D3339" s="141"/>
    </row>
    <row r="3340" spans="4:4" x14ac:dyDescent="0.25">
      <c r="D3340" s="141"/>
    </row>
    <row r="3341" spans="4:4" x14ac:dyDescent="0.25">
      <c r="D3341" s="141"/>
    </row>
    <row r="3342" spans="4:4" x14ac:dyDescent="0.25">
      <c r="D3342" s="141"/>
    </row>
    <row r="3343" spans="4:4" x14ac:dyDescent="0.25">
      <c r="D3343" s="141"/>
    </row>
    <row r="3344" spans="4:4" x14ac:dyDescent="0.25">
      <c r="D3344" s="141"/>
    </row>
    <row r="3345" spans="4:4" x14ac:dyDescent="0.25">
      <c r="D3345" s="141"/>
    </row>
    <row r="3346" spans="4:4" x14ac:dyDescent="0.25">
      <c r="D3346" s="141"/>
    </row>
    <row r="3347" spans="4:4" x14ac:dyDescent="0.25">
      <c r="D3347" s="141"/>
    </row>
    <row r="3348" spans="4:4" x14ac:dyDescent="0.25">
      <c r="D3348" s="141"/>
    </row>
    <row r="3349" spans="4:4" x14ac:dyDescent="0.25">
      <c r="D3349" s="141"/>
    </row>
    <row r="3350" spans="4:4" x14ac:dyDescent="0.25">
      <c r="D3350" s="141"/>
    </row>
    <row r="3351" spans="4:4" x14ac:dyDescent="0.25">
      <c r="D3351" s="141"/>
    </row>
    <row r="3352" spans="4:4" x14ac:dyDescent="0.25">
      <c r="D3352" s="141"/>
    </row>
    <row r="3353" spans="4:4" x14ac:dyDescent="0.25">
      <c r="D3353" s="141"/>
    </row>
    <row r="3354" spans="4:4" x14ac:dyDescent="0.25">
      <c r="D3354" s="141"/>
    </row>
    <row r="3355" spans="4:4" x14ac:dyDescent="0.25">
      <c r="D3355" s="141"/>
    </row>
    <row r="3356" spans="4:4" x14ac:dyDescent="0.25">
      <c r="D3356" s="141"/>
    </row>
    <row r="3357" spans="4:4" x14ac:dyDescent="0.25">
      <c r="D3357" s="141"/>
    </row>
    <row r="3358" spans="4:4" x14ac:dyDescent="0.25">
      <c r="D3358" s="141"/>
    </row>
    <row r="3359" spans="4:4" x14ac:dyDescent="0.25">
      <c r="D3359" s="141"/>
    </row>
    <row r="3360" spans="4:4" x14ac:dyDescent="0.25">
      <c r="D3360" s="141"/>
    </row>
    <row r="3361" spans="4:4" x14ac:dyDescent="0.25">
      <c r="D3361" s="141"/>
    </row>
    <row r="3362" spans="4:4" x14ac:dyDescent="0.25">
      <c r="D3362" s="141"/>
    </row>
    <row r="3363" spans="4:4" x14ac:dyDescent="0.25">
      <c r="D3363" s="141"/>
    </row>
    <row r="3364" spans="4:4" x14ac:dyDescent="0.25">
      <c r="D3364" s="141"/>
    </row>
    <row r="3365" spans="4:4" x14ac:dyDescent="0.25">
      <c r="D3365" s="141"/>
    </row>
    <row r="3366" spans="4:4" x14ac:dyDescent="0.25">
      <c r="D3366" s="141"/>
    </row>
    <row r="3367" spans="4:4" x14ac:dyDescent="0.25">
      <c r="D3367" s="141"/>
    </row>
    <row r="3368" spans="4:4" x14ac:dyDescent="0.25">
      <c r="D3368" s="141"/>
    </row>
    <row r="3369" spans="4:4" x14ac:dyDescent="0.25">
      <c r="D3369" s="141"/>
    </row>
    <row r="3370" spans="4:4" x14ac:dyDescent="0.25">
      <c r="D3370" s="141"/>
    </row>
    <row r="3371" spans="4:4" x14ac:dyDescent="0.25">
      <c r="D3371" s="141"/>
    </row>
    <row r="3372" spans="4:4" x14ac:dyDescent="0.25">
      <c r="D3372" s="141"/>
    </row>
    <row r="3373" spans="4:4" x14ac:dyDescent="0.25">
      <c r="D3373" s="141"/>
    </row>
    <row r="3374" spans="4:4" x14ac:dyDescent="0.25">
      <c r="D3374" s="141"/>
    </row>
    <row r="3375" spans="4:4" x14ac:dyDescent="0.25">
      <c r="D3375" s="141"/>
    </row>
    <row r="3376" spans="4:4" x14ac:dyDescent="0.25">
      <c r="D3376" s="141"/>
    </row>
    <row r="3377" spans="4:4" x14ac:dyDescent="0.25">
      <c r="D3377" s="141"/>
    </row>
    <row r="3378" spans="4:4" x14ac:dyDescent="0.25">
      <c r="D3378" s="141"/>
    </row>
    <row r="3379" spans="4:4" x14ac:dyDescent="0.25">
      <c r="D3379" s="141"/>
    </row>
    <row r="3380" spans="4:4" x14ac:dyDescent="0.25">
      <c r="D3380" s="141"/>
    </row>
    <row r="3381" spans="4:4" x14ac:dyDescent="0.25">
      <c r="D3381" s="141"/>
    </row>
    <row r="3382" spans="4:4" x14ac:dyDescent="0.25">
      <c r="D3382" s="141"/>
    </row>
    <row r="3383" spans="4:4" x14ac:dyDescent="0.25">
      <c r="D3383" s="141"/>
    </row>
    <row r="3384" spans="4:4" x14ac:dyDescent="0.25">
      <c r="D3384" s="141"/>
    </row>
    <row r="3385" spans="4:4" x14ac:dyDescent="0.25">
      <c r="D3385" s="141"/>
    </row>
    <row r="3386" spans="4:4" x14ac:dyDescent="0.25">
      <c r="D3386" s="141"/>
    </row>
    <row r="3387" spans="4:4" x14ac:dyDescent="0.25">
      <c r="D3387" s="141"/>
    </row>
    <row r="3388" spans="4:4" x14ac:dyDescent="0.25">
      <c r="D3388" s="141"/>
    </row>
    <row r="3389" spans="4:4" x14ac:dyDescent="0.25">
      <c r="D3389" s="141"/>
    </row>
    <row r="3390" spans="4:4" x14ac:dyDescent="0.25">
      <c r="D3390" s="141"/>
    </row>
    <row r="3391" spans="4:4" x14ac:dyDescent="0.25">
      <c r="D3391" s="141"/>
    </row>
    <row r="3392" spans="4:4" x14ac:dyDescent="0.25">
      <c r="D3392" s="141"/>
    </row>
    <row r="3393" spans="4:4" x14ac:dyDescent="0.25">
      <c r="D3393" s="141"/>
    </row>
    <row r="3394" spans="4:4" x14ac:dyDescent="0.25">
      <c r="D3394" s="141"/>
    </row>
    <row r="3395" spans="4:4" x14ac:dyDescent="0.25">
      <c r="D3395" s="141"/>
    </row>
    <row r="3396" spans="4:4" x14ac:dyDescent="0.25">
      <c r="D3396" s="141"/>
    </row>
    <row r="3397" spans="4:4" x14ac:dyDescent="0.25">
      <c r="D3397" s="141"/>
    </row>
    <row r="3398" spans="4:4" x14ac:dyDescent="0.25">
      <c r="D3398" s="141"/>
    </row>
    <row r="3399" spans="4:4" x14ac:dyDescent="0.25">
      <c r="D3399" s="141"/>
    </row>
    <row r="3400" spans="4:4" x14ac:dyDescent="0.25">
      <c r="D3400" s="141"/>
    </row>
    <row r="3401" spans="4:4" x14ac:dyDescent="0.25">
      <c r="D3401" s="141"/>
    </row>
    <row r="3402" spans="4:4" x14ac:dyDescent="0.25">
      <c r="D3402" s="141"/>
    </row>
    <row r="3403" spans="4:4" x14ac:dyDescent="0.25">
      <c r="D3403" s="141"/>
    </row>
    <row r="3404" spans="4:4" x14ac:dyDescent="0.25">
      <c r="D3404" s="141"/>
    </row>
    <row r="3405" spans="4:4" x14ac:dyDescent="0.25">
      <c r="D3405" s="141"/>
    </row>
    <row r="3406" spans="4:4" x14ac:dyDescent="0.25">
      <c r="D3406" s="141"/>
    </row>
    <row r="3407" spans="4:4" x14ac:dyDescent="0.25">
      <c r="D3407" s="141"/>
    </row>
    <row r="3408" spans="4:4" x14ac:dyDescent="0.25">
      <c r="D3408" s="141"/>
    </row>
    <row r="3409" spans="4:4" x14ac:dyDescent="0.25">
      <c r="D3409" s="141"/>
    </row>
    <row r="3410" spans="4:4" x14ac:dyDescent="0.25">
      <c r="D3410" s="141"/>
    </row>
    <row r="3411" spans="4:4" x14ac:dyDescent="0.25">
      <c r="D3411" s="141"/>
    </row>
    <row r="3412" spans="4:4" x14ac:dyDescent="0.25">
      <c r="D3412" s="141"/>
    </row>
    <row r="3413" spans="4:4" x14ac:dyDescent="0.25">
      <c r="D3413" s="141"/>
    </row>
    <row r="3414" spans="4:4" x14ac:dyDescent="0.25">
      <c r="D3414" s="141"/>
    </row>
    <row r="3415" spans="4:4" x14ac:dyDescent="0.25">
      <c r="D3415" s="141"/>
    </row>
    <row r="3416" spans="4:4" x14ac:dyDescent="0.25">
      <c r="D3416" s="141"/>
    </row>
    <row r="3417" spans="4:4" x14ac:dyDescent="0.25">
      <c r="D3417" s="141"/>
    </row>
    <row r="3418" spans="4:4" x14ac:dyDescent="0.25">
      <c r="D3418" s="141"/>
    </row>
    <row r="3419" spans="4:4" x14ac:dyDescent="0.25">
      <c r="D3419" s="141"/>
    </row>
    <row r="3420" spans="4:4" x14ac:dyDescent="0.25">
      <c r="D3420" s="141"/>
    </row>
    <row r="3421" spans="4:4" x14ac:dyDescent="0.25">
      <c r="D3421" s="141"/>
    </row>
    <row r="3422" spans="4:4" x14ac:dyDescent="0.25">
      <c r="D3422" s="141"/>
    </row>
    <row r="3423" spans="4:4" x14ac:dyDescent="0.25">
      <c r="D3423" s="141"/>
    </row>
    <row r="3424" spans="4:4" x14ac:dyDescent="0.25">
      <c r="D3424" s="141"/>
    </row>
    <row r="3425" spans="4:4" x14ac:dyDescent="0.25">
      <c r="D3425" s="141"/>
    </row>
    <row r="3426" spans="4:4" x14ac:dyDescent="0.25">
      <c r="D3426" s="141"/>
    </row>
    <row r="3427" spans="4:4" x14ac:dyDescent="0.25">
      <c r="D3427" s="141"/>
    </row>
    <row r="3428" spans="4:4" x14ac:dyDescent="0.25">
      <c r="D3428" s="141"/>
    </row>
    <row r="3429" spans="4:4" x14ac:dyDescent="0.25">
      <c r="D3429" s="141"/>
    </row>
    <row r="3430" spans="4:4" x14ac:dyDescent="0.25">
      <c r="D3430" s="141"/>
    </row>
    <row r="3431" spans="4:4" x14ac:dyDescent="0.25">
      <c r="D3431" s="141"/>
    </row>
    <row r="3432" spans="4:4" x14ac:dyDescent="0.25">
      <c r="D3432" s="141"/>
    </row>
    <row r="3433" spans="4:4" x14ac:dyDescent="0.25">
      <c r="D3433" s="141"/>
    </row>
    <row r="3434" spans="4:4" x14ac:dyDescent="0.25">
      <c r="D3434" s="141"/>
    </row>
    <row r="3435" spans="4:4" x14ac:dyDescent="0.25">
      <c r="D3435" s="141"/>
    </row>
    <row r="3436" spans="4:4" x14ac:dyDescent="0.25">
      <c r="D3436" s="141"/>
    </row>
    <row r="3437" spans="4:4" x14ac:dyDescent="0.25">
      <c r="D3437" s="141"/>
    </row>
    <row r="3438" spans="4:4" x14ac:dyDescent="0.25">
      <c r="D3438" s="141"/>
    </row>
    <row r="3439" spans="4:4" x14ac:dyDescent="0.25">
      <c r="D3439" s="141"/>
    </row>
    <row r="3440" spans="4:4" x14ac:dyDescent="0.25">
      <c r="D3440" s="141"/>
    </row>
    <row r="3441" spans="4:4" x14ac:dyDescent="0.25">
      <c r="D3441" s="141"/>
    </row>
    <row r="3442" spans="4:4" x14ac:dyDescent="0.25">
      <c r="D3442" s="141"/>
    </row>
    <row r="3443" spans="4:4" x14ac:dyDescent="0.25">
      <c r="D3443" s="141"/>
    </row>
    <row r="3444" spans="4:4" x14ac:dyDescent="0.25">
      <c r="D3444" s="141"/>
    </row>
    <row r="3445" spans="4:4" x14ac:dyDescent="0.25">
      <c r="D3445" s="141"/>
    </row>
    <row r="3446" spans="4:4" x14ac:dyDescent="0.25">
      <c r="D3446" s="141"/>
    </row>
    <row r="3447" spans="4:4" x14ac:dyDescent="0.25">
      <c r="D3447" s="141"/>
    </row>
    <row r="3448" spans="4:4" x14ac:dyDescent="0.25">
      <c r="D3448" s="141"/>
    </row>
    <row r="3449" spans="4:4" x14ac:dyDescent="0.25">
      <c r="D3449" s="141"/>
    </row>
    <row r="3450" spans="4:4" x14ac:dyDescent="0.25">
      <c r="D3450" s="141"/>
    </row>
    <row r="3451" spans="4:4" x14ac:dyDescent="0.25">
      <c r="D3451" s="141"/>
    </row>
    <row r="3452" spans="4:4" x14ac:dyDescent="0.25">
      <c r="D3452" s="141"/>
    </row>
    <row r="3453" spans="4:4" x14ac:dyDescent="0.25">
      <c r="D3453" s="141"/>
    </row>
    <row r="3454" spans="4:4" x14ac:dyDescent="0.25">
      <c r="D3454" s="141"/>
    </row>
    <row r="3455" spans="4:4" x14ac:dyDescent="0.25">
      <c r="D3455" s="141"/>
    </row>
    <row r="3456" spans="4:4" x14ac:dyDescent="0.25">
      <c r="D3456" s="141"/>
    </row>
    <row r="3457" spans="4:4" x14ac:dyDescent="0.25">
      <c r="D3457" s="141"/>
    </row>
    <row r="3458" spans="4:4" x14ac:dyDescent="0.25">
      <c r="D3458" s="141"/>
    </row>
    <row r="3459" spans="4:4" x14ac:dyDescent="0.25">
      <c r="D3459" s="141"/>
    </row>
    <row r="3460" spans="4:4" x14ac:dyDescent="0.25">
      <c r="D3460" s="141"/>
    </row>
    <row r="3461" spans="4:4" x14ac:dyDescent="0.25">
      <c r="D3461" s="141"/>
    </row>
    <row r="3462" spans="4:4" x14ac:dyDescent="0.25">
      <c r="D3462" s="141"/>
    </row>
    <row r="3463" spans="4:4" x14ac:dyDescent="0.25">
      <c r="D3463" s="141"/>
    </row>
    <row r="3464" spans="4:4" x14ac:dyDescent="0.25">
      <c r="D3464" s="141"/>
    </row>
    <row r="3465" spans="4:4" x14ac:dyDescent="0.25">
      <c r="D3465" s="141"/>
    </row>
    <row r="3466" spans="4:4" x14ac:dyDescent="0.25">
      <c r="D3466" s="141"/>
    </row>
    <row r="3467" spans="4:4" x14ac:dyDescent="0.25">
      <c r="D3467" s="141"/>
    </row>
    <row r="3468" spans="4:4" x14ac:dyDescent="0.25">
      <c r="D3468" s="141"/>
    </row>
    <row r="3469" spans="4:4" x14ac:dyDescent="0.25">
      <c r="D3469" s="141"/>
    </row>
    <row r="3470" spans="4:4" x14ac:dyDescent="0.25">
      <c r="D3470" s="141"/>
    </row>
    <row r="3471" spans="4:4" x14ac:dyDescent="0.25">
      <c r="D3471" s="141"/>
    </row>
    <row r="3472" spans="4:4" x14ac:dyDescent="0.25">
      <c r="D3472" s="141"/>
    </row>
    <row r="3473" spans="4:4" x14ac:dyDescent="0.25">
      <c r="D3473" s="141"/>
    </row>
    <row r="3474" spans="4:4" x14ac:dyDescent="0.25">
      <c r="D3474" s="141"/>
    </row>
    <row r="3475" spans="4:4" x14ac:dyDescent="0.25">
      <c r="D3475" s="141"/>
    </row>
    <row r="3476" spans="4:4" x14ac:dyDescent="0.25">
      <c r="D3476" s="141"/>
    </row>
    <row r="3477" spans="4:4" x14ac:dyDescent="0.25">
      <c r="D3477" s="141"/>
    </row>
    <row r="3478" spans="4:4" x14ac:dyDescent="0.25">
      <c r="D3478" s="141"/>
    </row>
    <row r="3479" spans="4:4" x14ac:dyDescent="0.25">
      <c r="D3479" s="141"/>
    </row>
    <row r="3480" spans="4:4" x14ac:dyDescent="0.25">
      <c r="D3480" s="141"/>
    </row>
    <row r="3481" spans="4:4" x14ac:dyDescent="0.25">
      <c r="D3481" s="141"/>
    </row>
    <row r="3482" spans="4:4" x14ac:dyDescent="0.25">
      <c r="D3482" s="141"/>
    </row>
    <row r="3483" spans="4:4" x14ac:dyDescent="0.25">
      <c r="D3483" s="141"/>
    </row>
    <row r="3484" spans="4:4" x14ac:dyDescent="0.25">
      <c r="D3484" s="141"/>
    </row>
    <row r="3485" spans="4:4" x14ac:dyDescent="0.25">
      <c r="D3485" s="141"/>
    </row>
    <row r="3486" spans="4:4" x14ac:dyDescent="0.25">
      <c r="D3486" s="141"/>
    </row>
    <row r="3487" spans="4:4" x14ac:dyDescent="0.25">
      <c r="D3487" s="141"/>
    </row>
    <row r="3488" spans="4:4" x14ac:dyDescent="0.25">
      <c r="D3488" s="141"/>
    </row>
    <row r="3489" spans="4:4" x14ac:dyDescent="0.25">
      <c r="D3489" s="141"/>
    </row>
    <row r="3490" spans="4:4" x14ac:dyDescent="0.25">
      <c r="D3490" s="141"/>
    </row>
    <row r="3491" spans="4:4" x14ac:dyDescent="0.25">
      <c r="D3491" s="141"/>
    </row>
    <row r="3492" spans="4:4" x14ac:dyDescent="0.25">
      <c r="D3492" s="141"/>
    </row>
    <row r="3493" spans="4:4" x14ac:dyDescent="0.25">
      <c r="D3493" s="141"/>
    </row>
    <row r="3494" spans="4:4" x14ac:dyDescent="0.25">
      <c r="D3494" s="141"/>
    </row>
    <row r="3495" spans="4:4" x14ac:dyDescent="0.25">
      <c r="D3495" s="141"/>
    </row>
    <row r="3496" spans="4:4" x14ac:dyDescent="0.25">
      <c r="D3496" s="141"/>
    </row>
    <row r="3497" spans="4:4" x14ac:dyDescent="0.25">
      <c r="D3497" s="141"/>
    </row>
    <row r="3498" spans="4:4" x14ac:dyDescent="0.25">
      <c r="D3498" s="141"/>
    </row>
    <row r="3499" spans="4:4" x14ac:dyDescent="0.25">
      <c r="D3499" s="141"/>
    </row>
    <row r="3500" spans="4:4" x14ac:dyDescent="0.25">
      <c r="D3500" s="141"/>
    </row>
    <row r="3501" spans="4:4" x14ac:dyDescent="0.25">
      <c r="D3501" s="141"/>
    </row>
    <row r="3502" spans="4:4" x14ac:dyDescent="0.25">
      <c r="D3502" s="141"/>
    </row>
    <row r="3503" spans="4:4" x14ac:dyDescent="0.25">
      <c r="D3503" s="141"/>
    </row>
    <row r="3504" spans="4:4" x14ac:dyDescent="0.25">
      <c r="D3504" s="141"/>
    </row>
    <row r="3505" spans="4:4" x14ac:dyDescent="0.25">
      <c r="D3505" s="141"/>
    </row>
    <row r="3506" spans="4:4" x14ac:dyDescent="0.25">
      <c r="D3506" s="141"/>
    </row>
    <row r="3507" spans="4:4" x14ac:dyDescent="0.25">
      <c r="D3507" s="141"/>
    </row>
    <row r="3508" spans="4:4" x14ac:dyDescent="0.25">
      <c r="D3508" s="141"/>
    </row>
    <row r="3509" spans="4:4" x14ac:dyDescent="0.25">
      <c r="D3509" s="141"/>
    </row>
    <row r="3510" spans="4:4" x14ac:dyDescent="0.25">
      <c r="D3510" s="141"/>
    </row>
    <row r="3511" spans="4:4" x14ac:dyDescent="0.25">
      <c r="D3511" s="141"/>
    </row>
    <row r="3512" spans="4:4" x14ac:dyDescent="0.25">
      <c r="D3512" s="141"/>
    </row>
    <row r="3513" spans="4:4" x14ac:dyDescent="0.25">
      <c r="D3513" s="141"/>
    </row>
    <row r="3514" spans="4:4" x14ac:dyDescent="0.25">
      <c r="D3514" s="141"/>
    </row>
    <row r="3515" spans="4:4" x14ac:dyDescent="0.25">
      <c r="D3515" s="141"/>
    </row>
    <row r="3516" spans="4:4" x14ac:dyDescent="0.25">
      <c r="D3516" s="141"/>
    </row>
    <row r="3517" spans="4:4" x14ac:dyDescent="0.25">
      <c r="D3517" s="141"/>
    </row>
    <row r="3518" spans="4:4" x14ac:dyDescent="0.25">
      <c r="D3518" s="141"/>
    </row>
    <row r="3519" spans="4:4" x14ac:dyDescent="0.25">
      <c r="D3519" s="141"/>
    </row>
    <row r="3520" spans="4:4" x14ac:dyDescent="0.25">
      <c r="D3520" s="141"/>
    </row>
    <row r="3521" spans="4:4" x14ac:dyDescent="0.25">
      <c r="D3521" s="141"/>
    </row>
    <row r="3522" spans="4:4" x14ac:dyDescent="0.25">
      <c r="D3522" s="141"/>
    </row>
    <row r="3523" spans="4:4" x14ac:dyDescent="0.25">
      <c r="D3523" s="141"/>
    </row>
    <row r="3524" spans="4:4" x14ac:dyDescent="0.25">
      <c r="D3524" s="141"/>
    </row>
    <row r="3525" spans="4:4" x14ac:dyDescent="0.25">
      <c r="D3525" s="141"/>
    </row>
    <row r="3526" spans="4:4" x14ac:dyDescent="0.25">
      <c r="D3526" s="141"/>
    </row>
    <row r="3527" spans="4:4" x14ac:dyDescent="0.25">
      <c r="D3527" s="141"/>
    </row>
    <row r="3528" spans="4:4" x14ac:dyDescent="0.25">
      <c r="D3528" s="141"/>
    </row>
    <row r="3529" spans="4:4" x14ac:dyDescent="0.25">
      <c r="D3529" s="141"/>
    </row>
    <row r="3530" spans="4:4" x14ac:dyDescent="0.25">
      <c r="D3530" s="141"/>
    </row>
    <row r="3531" spans="4:4" x14ac:dyDescent="0.25">
      <c r="D3531" s="141"/>
    </row>
    <row r="3532" spans="4:4" x14ac:dyDescent="0.25">
      <c r="D3532" s="141"/>
    </row>
    <row r="3533" spans="4:4" x14ac:dyDescent="0.25">
      <c r="D3533" s="141"/>
    </row>
    <row r="3534" spans="4:4" x14ac:dyDescent="0.25">
      <c r="D3534" s="141"/>
    </row>
    <row r="3535" spans="4:4" x14ac:dyDescent="0.25">
      <c r="D3535" s="141"/>
    </row>
    <row r="3536" spans="4:4" x14ac:dyDescent="0.25">
      <c r="D3536" s="141"/>
    </row>
    <row r="3537" spans="4:4" x14ac:dyDescent="0.25">
      <c r="D3537" s="141"/>
    </row>
    <row r="3538" spans="4:4" x14ac:dyDescent="0.25">
      <c r="D3538" s="141"/>
    </row>
    <row r="3539" spans="4:4" x14ac:dyDescent="0.25">
      <c r="D3539" s="141"/>
    </row>
    <row r="3540" spans="4:4" x14ac:dyDescent="0.25">
      <c r="D3540" s="141"/>
    </row>
    <row r="3541" spans="4:4" x14ac:dyDescent="0.25">
      <c r="D3541" s="141"/>
    </row>
    <row r="3542" spans="4:4" x14ac:dyDescent="0.25">
      <c r="D3542" s="141"/>
    </row>
    <row r="3543" spans="4:4" x14ac:dyDescent="0.25">
      <c r="D3543" s="141"/>
    </row>
    <row r="3544" spans="4:4" x14ac:dyDescent="0.25">
      <c r="D3544" s="141"/>
    </row>
    <row r="3545" spans="4:4" x14ac:dyDescent="0.25">
      <c r="D3545" s="141"/>
    </row>
    <row r="3546" spans="4:4" x14ac:dyDescent="0.25">
      <c r="D3546" s="141"/>
    </row>
    <row r="3547" spans="4:4" x14ac:dyDescent="0.25">
      <c r="D3547" s="141"/>
    </row>
    <row r="3548" spans="4:4" x14ac:dyDescent="0.25">
      <c r="D3548" s="141"/>
    </row>
    <row r="3549" spans="4:4" x14ac:dyDescent="0.25">
      <c r="D3549" s="141"/>
    </row>
    <row r="3550" spans="4:4" x14ac:dyDescent="0.25">
      <c r="D3550" s="141"/>
    </row>
    <row r="3551" spans="4:4" x14ac:dyDescent="0.25">
      <c r="D3551" s="141"/>
    </row>
    <row r="3552" spans="4:4" x14ac:dyDescent="0.25">
      <c r="D3552" s="141"/>
    </row>
    <row r="3553" spans="4:4" x14ac:dyDescent="0.25">
      <c r="D3553" s="141"/>
    </row>
    <row r="3554" spans="4:4" x14ac:dyDescent="0.25">
      <c r="D3554" s="141"/>
    </row>
    <row r="3555" spans="4:4" x14ac:dyDescent="0.25">
      <c r="D3555" s="141"/>
    </row>
    <row r="3556" spans="4:4" x14ac:dyDescent="0.25">
      <c r="D3556" s="141"/>
    </row>
    <row r="3557" spans="4:4" x14ac:dyDescent="0.25">
      <c r="D3557" s="141"/>
    </row>
    <row r="3558" spans="4:4" x14ac:dyDescent="0.25">
      <c r="D3558" s="141"/>
    </row>
    <row r="3559" spans="4:4" x14ac:dyDescent="0.25">
      <c r="D3559" s="141"/>
    </row>
    <row r="3560" spans="4:4" x14ac:dyDescent="0.25">
      <c r="D3560" s="141"/>
    </row>
    <row r="3561" spans="4:4" x14ac:dyDescent="0.25">
      <c r="D3561" s="141"/>
    </row>
    <row r="3562" spans="4:4" x14ac:dyDescent="0.25">
      <c r="D3562" s="141"/>
    </row>
    <row r="3563" spans="4:4" x14ac:dyDescent="0.25">
      <c r="D3563" s="141"/>
    </row>
    <row r="3564" spans="4:4" x14ac:dyDescent="0.25">
      <c r="D3564" s="141"/>
    </row>
    <row r="3565" spans="4:4" x14ac:dyDescent="0.25">
      <c r="D3565" s="141"/>
    </row>
    <row r="3566" spans="4:4" x14ac:dyDescent="0.25">
      <c r="D3566" s="141"/>
    </row>
    <row r="3567" spans="4:4" x14ac:dyDescent="0.25">
      <c r="D3567" s="141"/>
    </row>
    <row r="3568" spans="4:4" x14ac:dyDescent="0.25">
      <c r="D3568" s="141"/>
    </row>
    <row r="3569" spans="4:4" x14ac:dyDescent="0.25">
      <c r="D3569" s="141"/>
    </row>
    <row r="3570" spans="4:4" x14ac:dyDescent="0.25">
      <c r="D3570" s="141"/>
    </row>
    <row r="3571" spans="4:4" x14ac:dyDescent="0.25">
      <c r="D3571" s="141"/>
    </row>
    <row r="3572" spans="4:4" x14ac:dyDescent="0.25">
      <c r="D3572" s="141"/>
    </row>
    <row r="3573" spans="4:4" x14ac:dyDescent="0.25">
      <c r="D3573" s="141"/>
    </row>
    <row r="3574" spans="4:4" x14ac:dyDescent="0.25">
      <c r="D3574" s="141"/>
    </row>
    <row r="3575" spans="4:4" x14ac:dyDescent="0.25">
      <c r="D3575" s="141"/>
    </row>
    <row r="3576" spans="4:4" x14ac:dyDescent="0.25">
      <c r="D3576" s="141"/>
    </row>
    <row r="3577" spans="4:4" x14ac:dyDescent="0.25">
      <c r="D3577" s="141"/>
    </row>
    <row r="3578" spans="4:4" x14ac:dyDescent="0.25">
      <c r="D3578" s="141"/>
    </row>
    <row r="3579" spans="4:4" x14ac:dyDescent="0.25">
      <c r="D3579" s="141"/>
    </row>
    <row r="3580" spans="4:4" x14ac:dyDescent="0.25">
      <c r="D3580" s="141"/>
    </row>
    <row r="3581" spans="4:4" x14ac:dyDescent="0.25">
      <c r="D3581" s="141"/>
    </row>
    <row r="3582" spans="4:4" x14ac:dyDescent="0.25">
      <c r="D3582" s="141"/>
    </row>
    <row r="3583" spans="4:4" x14ac:dyDescent="0.25">
      <c r="D3583" s="141"/>
    </row>
    <row r="3584" spans="4:4" x14ac:dyDescent="0.25">
      <c r="D3584" s="141"/>
    </row>
    <row r="3585" spans="4:4" x14ac:dyDescent="0.25">
      <c r="D3585" s="141"/>
    </row>
    <row r="3586" spans="4:4" x14ac:dyDescent="0.25">
      <c r="D3586" s="141"/>
    </row>
    <row r="3587" spans="4:4" x14ac:dyDescent="0.25">
      <c r="D3587" s="141"/>
    </row>
    <row r="3588" spans="4:4" x14ac:dyDescent="0.25">
      <c r="D3588" s="141"/>
    </row>
    <row r="3589" spans="4:4" x14ac:dyDescent="0.25">
      <c r="D3589" s="141"/>
    </row>
    <row r="3590" spans="4:4" x14ac:dyDescent="0.25">
      <c r="D3590" s="141"/>
    </row>
    <row r="3591" spans="4:4" x14ac:dyDescent="0.25">
      <c r="D3591" s="141"/>
    </row>
    <row r="3592" spans="4:4" x14ac:dyDescent="0.25">
      <c r="D3592" s="141"/>
    </row>
    <row r="3593" spans="4:4" x14ac:dyDescent="0.25">
      <c r="D3593" s="141"/>
    </row>
    <row r="3594" spans="4:4" x14ac:dyDescent="0.25">
      <c r="D3594" s="141"/>
    </row>
    <row r="3595" spans="4:4" x14ac:dyDescent="0.25">
      <c r="D3595" s="141"/>
    </row>
    <row r="3596" spans="4:4" x14ac:dyDescent="0.25">
      <c r="D3596" s="141"/>
    </row>
    <row r="3597" spans="4:4" x14ac:dyDescent="0.25">
      <c r="D3597" s="141"/>
    </row>
    <row r="3598" spans="4:4" x14ac:dyDescent="0.25">
      <c r="D3598" s="141"/>
    </row>
    <row r="3599" spans="4:4" x14ac:dyDescent="0.25">
      <c r="D3599" s="141"/>
    </row>
    <row r="3600" spans="4:4" x14ac:dyDescent="0.25">
      <c r="D3600" s="141"/>
    </row>
    <row r="3601" spans="4:4" x14ac:dyDescent="0.25">
      <c r="D3601" s="141"/>
    </row>
    <row r="3602" spans="4:4" x14ac:dyDescent="0.25">
      <c r="D3602" s="141"/>
    </row>
    <row r="3603" spans="4:4" x14ac:dyDescent="0.25">
      <c r="D3603" s="141"/>
    </row>
    <row r="3604" spans="4:4" x14ac:dyDescent="0.25">
      <c r="D3604" s="141"/>
    </row>
    <row r="3605" spans="4:4" x14ac:dyDescent="0.25">
      <c r="D3605" s="141"/>
    </row>
    <row r="3606" spans="4:4" x14ac:dyDescent="0.25">
      <c r="D3606" s="141"/>
    </row>
    <row r="3607" spans="4:4" x14ac:dyDescent="0.25">
      <c r="D3607" s="141"/>
    </row>
    <row r="3608" spans="4:4" x14ac:dyDescent="0.25">
      <c r="D3608" s="141"/>
    </row>
    <row r="3609" spans="4:4" x14ac:dyDescent="0.25">
      <c r="D3609" s="141"/>
    </row>
    <row r="3610" spans="4:4" x14ac:dyDescent="0.25">
      <c r="D3610" s="141"/>
    </row>
    <row r="3611" spans="4:4" x14ac:dyDescent="0.25">
      <c r="D3611" s="141"/>
    </row>
    <row r="3612" spans="4:4" x14ac:dyDescent="0.25">
      <c r="D3612" s="141"/>
    </row>
    <row r="3613" spans="4:4" x14ac:dyDescent="0.25">
      <c r="D3613" s="141"/>
    </row>
    <row r="3614" spans="4:4" x14ac:dyDescent="0.25">
      <c r="D3614" s="141"/>
    </row>
    <row r="3615" spans="4:4" x14ac:dyDescent="0.25">
      <c r="D3615" s="141"/>
    </row>
    <row r="3616" spans="4:4" x14ac:dyDescent="0.25">
      <c r="D3616" s="141"/>
    </row>
    <row r="3617" spans="4:4" x14ac:dyDescent="0.25">
      <c r="D3617" s="141"/>
    </row>
    <row r="3618" spans="4:4" x14ac:dyDescent="0.25">
      <c r="D3618" s="141"/>
    </row>
    <row r="3619" spans="4:4" x14ac:dyDescent="0.25">
      <c r="D3619" s="141"/>
    </row>
    <row r="3620" spans="4:4" x14ac:dyDescent="0.25">
      <c r="D3620" s="141"/>
    </row>
    <row r="3621" spans="4:4" x14ac:dyDescent="0.25">
      <c r="D3621" s="141"/>
    </row>
    <row r="3622" spans="4:4" x14ac:dyDescent="0.25">
      <c r="D3622" s="141"/>
    </row>
    <row r="3623" spans="4:4" x14ac:dyDescent="0.25">
      <c r="D3623" s="141"/>
    </row>
    <row r="3624" spans="4:4" x14ac:dyDescent="0.25">
      <c r="D3624" s="141"/>
    </row>
    <row r="3625" spans="4:4" x14ac:dyDescent="0.25">
      <c r="D3625" s="141"/>
    </row>
    <row r="3626" spans="4:4" x14ac:dyDescent="0.25">
      <c r="D3626" s="141"/>
    </row>
    <row r="3627" spans="4:4" x14ac:dyDescent="0.25">
      <c r="D3627" s="141"/>
    </row>
    <row r="3628" spans="4:4" x14ac:dyDescent="0.25">
      <c r="D3628" s="141"/>
    </row>
    <row r="3629" spans="4:4" x14ac:dyDescent="0.25">
      <c r="D3629" s="141"/>
    </row>
    <row r="3630" spans="4:4" x14ac:dyDescent="0.25">
      <c r="D3630" s="141"/>
    </row>
    <row r="3631" spans="4:4" x14ac:dyDescent="0.25">
      <c r="D3631" s="141"/>
    </row>
    <row r="3632" spans="4:4" x14ac:dyDescent="0.25">
      <c r="D3632" s="141"/>
    </row>
    <row r="3633" spans="4:4" x14ac:dyDescent="0.25">
      <c r="D3633" s="141"/>
    </row>
    <row r="3634" spans="4:4" x14ac:dyDescent="0.25">
      <c r="D3634" s="141"/>
    </row>
    <row r="3635" spans="4:4" x14ac:dyDescent="0.25">
      <c r="D3635" s="141"/>
    </row>
    <row r="3636" spans="4:4" x14ac:dyDescent="0.25">
      <c r="D3636" s="141"/>
    </row>
    <row r="3637" spans="4:4" x14ac:dyDescent="0.25">
      <c r="D3637" s="141"/>
    </row>
    <row r="3638" spans="4:4" x14ac:dyDescent="0.25">
      <c r="D3638" s="141"/>
    </row>
    <row r="3639" spans="4:4" x14ac:dyDescent="0.25">
      <c r="D3639" s="141"/>
    </row>
    <row r="3640" spans="4:4" x14ac:dyDescent="0.25">
      <c r="D3640" s="141"/>
    </row>
    <row r="3641" spans="4:4" x14ac:dyDescent="0.25">
      <c r="D3641" s="141"/>
    </row>
    <row r="3642" spans="4:4" x14ac:dyDescent="0.25">
      <c r="D3642" s="141"/>
    </row>
    <row r="3643" spans="4:4" x14ac:dyDescent="0.25">
      <c r="D3643" s="141"/>
    </row>
    <row r="3644" spans="4:4" x14ac:dyDescent="0.25">
      <c r="D3644" s="141"/>
    </row>
    <row r="3645" spans="4:4" x14ac:dyDescent="0.25">
      <c r="D3645" s="141"/>
    </row>
    <row r="3646" spans="4:4" x14ac:dyDescent="0.25">
      <c r="D3646" s="141"/>
    </row>
    <row r="3647" spans="4:4" x14ac:dyDescent="0.25">
      <c r="D3647" s="141"/>
    </row>
    <row r="3648" spans="4:4" x14ac:dyDescent="0.25">
      <c r="D3648" s="141"/>
    </row>
    <row r="3649" spans="4:4" x14ac:dyDescent="0.25">
      <c r="D3649" s="141"/>
    </row>
    <row r="3650" spans="4:4" x14ac:dyDescent="0.25">
      <c r="D3650" s="141"/>
    </row>
    <row r="3651" spans="4:4" x14ac:dyDescent="0.25">
      <c r="D3651" s="141"/>
    </row>
    <row r="3652" spans="4:4" x14ac:dyDescent="0.25">
      <c r="D3652" s="141"/>
    </row>
    <row r="3653" spans="4:4" x14ac:dyDescent="0.25">
      <c r="D3653" s="141"/>
    </row>
    <row r="3654" spans="4:4" x14ac:dyDescent="0.25">
      <c r="D3654" s="141"/>
    </row>
    <row r="3655" spans="4:4" x14ac:dyDescent="0.25">
      <c r="D3655" s="141"/>
    </row>
    <row r="3656" spans="4:4" x14ac:dyDescent="0.25">
      <c r="D3656" s="141"/>
    </row>
    <row r="3657" spans="4:4" x14ac:dyDescent="0.25">
      <c r="D3657" s="141"/>
    </row>
    <row r="3658" spans="4:4" x14ac:dyDescent="0.25">
      <c r="D3658" s="141"/>
    </row>
    <row r="3659" spans="4:4" x14ac:dyDescent="0.25">
      <c r="D3659" s="141"/>
    </row>
    <row r="3660" spans="4:4" x14ac:dyDescent="0.25">
      <c r="D3660" s="141"/>
    </row>
    <row r="3661" spans="4:4" x14ac:dyDescent="0.25">
      <c r="D3661" s="141"/>
    </row>
    <row r="3662" spans="4:4" x14ac:dyDescent="0.25">
      <c r="D3662" s="141"/>
    </row>
    <row r="3663" spans="4:4" x14ac:dyDescent="0.25">
      <c r="D3663" s="141"/>
    </row>
    <row r="3664" spans="4:4" x14ac:dyDescent="0.25">
      <c r="D3664" s="141"/>
    </row>
    <row r="3665" spans="4:4" x14ac:dyDescent="0.25">
      <c r="D3665" s="141"/>
    </row>
    <row r="3666" spans="4:4" x14ac:dyDescent="0.25">
      <c r="D3666" s="141"/>
    </row>
    <row r="3667" spans="4:4" x14ac:dyDescent="0.25">
      <c r="D3667" s="141"/>
    </row>
    <row r="3668" spans="4:4" x14ac:dyDescent="0.25">
      <c r="D3668" s="141"/>
    </row>
    <row r="3669" spans="4:4" x14ac:dyDescent="0.25">
      <c r="D3669" s="141"/>
    </row>
    <row r="3670" spans="4:4" x14ac:dyDescent="0.25">
      <c r="D3670" s="141"/>
    </row>
    <row r="3671" spans="4:4" x14ac:dyDescent="0.25">
      <c r="D3671" s="141"/>
    </row>
    <row r="3672" spans="4:4" x14ac:dyDescent="0.25">
      <c r="D3672" s="141"/>
    </row>
    <row r="3673" spans="4:4" x14ac:dyDescent="0.25">
      <c r="D3673" s="141"/>
    </row>
    <row r="3674" spans="4:4" x14ac:dyDescent="0.25">
      <c r="D3674" s="141"/>
    </row>
    <row r="3675" spans="4:4" x14ac:dyDescent="0.25">
      <c r="D3675" s="141"/>
    </row>
    <row r="3676" spans="4:4" x14ac:dyDescent="0.25">
      <c r="D3676" s="141"/>
    </row>
    <row r="3677" spans="4:4" x14ac:dyDescent="0.25">
      <c r="D3677" s="141"/>
    </row>
    <row r="3678" spans="4:4" x14ac:dyDescent="0.25">
      <c r="D3678" s="141"/>
    </row>
    <row r="3679" spans="4:4" x14ac:dyDescent="0.25">
      <c r="D3679" s="141"/>
    </row>
    <row r="3680" spans="4:4" x14ac:dyDescent="0.25">
      <c r="D3680" s="141"/>
    </row>
    <row r="3681" spans="4:4" x14ac:dyDescent="0.25">
      <c r="D3681" s="141"/>
    </row>
    <row r="3682" spans="4:4" x14ac:dyDescent="0.25">
      <c r="D3682" s="141"/>
    </row>
    <row r="3683" spans="4:4" x14ac:dyDescent="0.25">
      <c r="D3683" s="141"/>
    </row>
    <row r="3684" spans="4:4" x14ac:dyDescent="0.25">
      <c r="D3684" s="141"/>
    </row>
    <row r="3685" spans="4:4" x14ac:dyDescent="0.25">
      <c r="D3685" s="141"/>
    </row>
    <row r="3686" spans="4:4" x14ac:dyDescent="0.25">
      <c r="D3686" s="141"/>
    </row>
    <row r="3687" spans="4:4" x14ac:dyDescent="0.25">
      <c r="D3687" s="141"/>
    </row>
    <row r="3688" spans="4:4" x14ac:dyDescent="0.25">
      <c r="D3688" s="141"/>
    </row>
    <row r="3689" spans="4:4" x14ac:dyDescent="0.25">
      <c r="D3689" s="141"/>
    </row>
    <row r="3690" spans="4:4" x14ac:dyDescent="0.25">
      <c r="D3690" s="141"/>
    </row>
    <row r="3691" spans="4:4" x14ac:dyDescent="0.25">
      <c r="D3691" s="141"/>
    </row>
    <row r="3692" spans="4:4" x14ac:dyDescent="0.25">
      <c r="D3692" s="141"/>
    </row>
    <row r="3693" spans="4:4" x14ac:dyDescent="0.25">
      <c r="D3693" s="141"/>
    </row>
    <row r="3694" spans="4:4" x14ac:dyDescent="0.25">
      <c r="D3694" s="141"/>
    </row>
    <row r="3695" spans="4:4" x14ac:dyDescent="0.25">
      <c r="D3695" s="141"/>
    </row>
    <row r="3696" spans="4:4" x14ac:dyDescent="0.25">
      <c r="D3696" s="141"/>
    </row>
    <row r="3697" spans="4:4" x14ac:dyDescent="0.25">
      <c r="D3697" s="141"/>
    </row>
    <row r="3698" spans="4:4" x14ac:dyDescent="0.25">
      <c r="D3698" s="141"/>
    </row>
    <row r="3699" spans="4:4" x14ac:dyDescent="0.25">
      <c r="D3699" s="141"/>
    </row>
    <row r="3700" spans="4:4" x14ac:dyDescent="0.25">
      <c r="D3700" s="141"/>
    </row>
    <row r="3701" spans="4:4" x14ac:dyDescent="0.25">
      <c r="D3701" s="141"/>
    </row>
    <row r="3702" spans="4:4" x14ac:dyDescent="0.25">
      <c r="D3702" s="141"/>
    </row>
    <row r="3703" spans="4:4" x14ac:dyDescent="0.25">
      <c r="D3703" s="141"/>
    </row>
    <row r="3704" spans="4:4" x14ac:dyDescent="0.25">
      <c r="D3704" s="141"/>
    </row>
    <row r="3705" spans="4:4" x14ac:dyDescent="0.25">
      <c r="D3705" s="141"/>
    </row>
    <row r="3706" spans="4:4" x14ac:dyDescent="0.25">
      <c r="D3706" s="141"/>
    </row>
    <row r="3707" spans="4:4" x14ac:dyDescent="0.25">
      <c r="D3707" s="141"/>
    </row>
    <row r="3708" spans="4:4" x14ac:dyDescent="0.25">
      <c r="D3708" s="141"/>
    </row>
    <row r="3709" spans="4:4" x14ac:dyDescent="0.25">
      <c r="D3709" s="141"/>
    </row>
    <row r="3710" spans="4:4" x14ac:dyDescent="0.25">
      <c r="D3710" s="141"/>
    </row>
    <row r="3711" spans="4:4" x14ac:dyDescent="0.25">
      <c r="D3711" s="141"/>
    </row>
    <row r="3712" spans="4:4" x14ac:dyDescent="0.25">
      <c r="D3712" s="141"/>
    </row>
    <row r="3713" spans="4:4" x14ac:dyDescent="0.25">
      <c r="D3713" s="141"/>
    </row>
    <row r="3714" spans="4:4" x14ac:dyDescent="0.25">
      <c r="D3714" s="141"/>
    </row>
    <row r="3715" spans="4:4" x14ac:dyDescent="0.25">
      <c r="D3715" s="141"/>
    </row>
    <row r="3716" spans="4:4" x14ac:dyDescent="0.25">
      <c r="D3716" s="141"/>
    </row>
    <row r="3717" spans="4:4" x14ac:dyDescent="0.25">
      <c r="D3717" s="141"/>
    </row>
    <row r="3718" spans="4:4" x14ac:dyDescent="0.25">
      <c r="D3718" s="141"/>
    </row>
    <row r="3719" spans="4:4" x14ac:dyDescent="0.25">
      <c r="D3719" s="141"/>
    </row>
    <row r="3720" spans="4:4" x14ac:dyDescent="0.25">
      <c r="D3720" s="141"/>
    </row>
    <row r="3721" spans="4:4" x14ac:dyDescent="0.25">
      <c r="D3721" s="141"/>
    </row>
    <row r="3722" spans="4:4" x14ac:dyDescent="0.25">
      <c r="D3722" s="141"/>
    </row>
    <row r="3723" spans="4:4" x14ac:dyDescent="0.25">
      <c r="D3723" s="141"/>
    </row>
    <row r="3724" spans="4:4" x14ac:dyDescent="0.25">
      <c r="D3724" s="141"/>
    </row>
    <row r="3725" spans="4:4" x14ac:dyDescent="0.25">
      <c r="D3725" s="141"/>
    </row>
    <row r="3726" spans="4:4" x14ac:dyDescent="0.25">
      <c r="D3726" s="141"/>
    </row>
    <row r="3727" spans="4:4" x14ac:dyDescent="0.25">
      <c r="D3727" s="141"/>
    </row>
    <row r="3728" spans="4:4" x14ac:dyDescent="0.25">
      <c r="D3728" s="141"/>
    </row>
    <row r="3729" spans="4:4" x14ac:dyDescent="0.25">
      <c r="D3729" s="141"/>
    </row>
    <row r="3730" spans="4:4" x14ac:dyDescent="0.25">
      <c r="D3730" s="141"/>
    </row>
    <row r="3731" spans="4:4" x14ac:dyDescent="0.25">
      <c r="D3731" s="141"/>
    </row>
    <row r="3732" spans="4:4" x14ac:dyDescent="0.25">
      <c r="D3732" s="141"/>
    </row>
    <row r="3733" spans="4:4" x14ac:dyDescent="0.25">
      <c r="D3733" s="141"/>
    </row>
    <row r="3734" spans="4:4" x14ac:dyDescent="0.25">
      <c r="D3734" s="141"/>
    </row>
    <row r="3735" spans="4:4" x14ac:dyDescent="0.25">
      <c r="D3735" s="141"/>
    </row>
    <row r="3736" spans="4:4" x14ac:dyDescent="0.25">
      <c r="D3736" s="141"/>
    </row>
    <row r="3737" spans="4:4" x14ac:dyDescent="0.25">
      <c r="D3737" s="141"/>
    </row>
    <row r="3738" spans="4:4" x14ac:dyDescent="0.25">
      <c r="D3738" s="141"/>
    </row>
    <row r="3739" spans="4:4" x14ac:dyDescent="0.25">
      <c r="D3739" s="141"/>
    </row>
    <row r="3740" spans="4:4" x14ac:dyDescent="0.25">
      <c r="D3740" s="141"/>
    </row>
    <row r="3741" spans="4:4" x14ac:dyDescent="0.25">
      <c r="D3741" s="141"/>
    </row>
    <row r="3742" spans="4:4" x14ac:dyDescent="0.25">
      <c r="D3742" s="141"/>
    </row>
    <row r="3743" spans="4:4" x14ac:dyDescent="0.25">
      <c r="D3743" s="141"/>
    </row>
    <row r="3744" spans="4:4" x14ac:dyDescent="0.25">
      <c r="D3744" s="141"/>
    </row>
    <row r="3745" spans="4:4" x14ac:dyDescent="0.25">
      <c r="D3745" s="141"/>
    </row>
    <row r="3746" spans="4:4" x14ac:dyDescent="0.25">
      <c r="D3746" s="141"/>
    </row>
    <row r="3747" spans="4:4" x14ac:dyDescent="0.25">
      <c r="D3747" s="141"/>
    </row>
    <row r="3748" spans="4:4" x14ac:dyDescent="0.25">
      <c r="D3748" s="141"/>
    </row>
    <row r="3749" spans="4:4" x14ac:dyDescent="0.25">
      <c r="D3749" s="141"/>
    </row>
    <row r="3750" spans="4:4" x14ac:dyDescent="0.25">
      <c r="D3750" s="141"/>
    </row>
    <row r="3751" spans="4:4" x14ac:dyDescent="0.25">
      <c r="D3751" s="141"/>
    </row>
    <row r="3752" spans="4:4" x14ac:dyDescent="0.25">
      <c r="D3752" s="141"/>
    </row>
    <row r="3753" spans="4:4" x14ac:dyDescent="0.25">
      <c r="D3753" s="141"/>
    </row>
    <row r="3754" spans="4:4" x14ac:dyDescent="0.25">
      <c r="D3754" s="141"/>
    </row>
    <row r="3755" spans="4:4" x14ac:dyDescent="0.25">
      <c r="D3755" s="141"/>
    </row>
    <row r="3756" spans="4:4" x14ac:dyDescent="0.25">
      <c r="D3756" s="141"/>
    </row>
    <row r="3757" spans="4:4" x14ac:dyDescent="0.25">
      <c r="D3757" s="141"/>
    </row>
    <row r="3758" spans="4:4" x14ac:dyDescent="0.25">
      <c r="D3758" s="141"/>
    </row>
    <row r="3759" spans="4:4" x14ac:dyDescent="0.25">
      <c r="D3759" s="141"/>
    </row>
    <row r="3760" spans="4:4" x14ac:dyDescent="0.25">
      <c r="D3760" s="141"/>
    </row>
    <row r="3761" spans="4:4" x14ac:dyDescent="0.25">
      <c r="D3761" s="141"/>
    </row>
    <row r="3762" spans="4:4" x14ac:dyDescent="0.25">
      <c r="D3762" s="141"/>
    </row>
    <row r="3763" spans="4:4" x14ac:dyDescent="0.25">
      <c r="D3763" s="141"/>
    </row>
    <row r="3764" spans="4:4" x14ac:dyDescent="0.25">
      <c r="D3764" s="141"/>
    </row>
    <row r="3765" spans="4:4" x14ac:dyDescent="0.25">
      <c r="D3765" s="141"/>
    </row>
    <row r="3766" spans="4:4" x14ac:dyDescent="0.25">
      <c r="D3766" s="141"/>
    </row>
    <row r="3767" spans="4:4" x14ac:dyDescent="0.25">
      <c r="D3767" s="141"/>
    </row>
    <row r="3768" spans="4:4" x14ac:dyDescent="0.25">
      <c r="D3768" s="141"/>
    </row>
    <row r="3769" spans="4:4" x14ac:dyDescent="0.25">
      <c r="D3769" s="141"/>
    </row>
    <row r="3770" spans="4:4" x14ac:dyDescent="0.25">
      <c r="D3770" s="141"/>
    </row>
    <row r="3771" spans="4:4" x14ac:dyDescent="0.25">
      <c r="D3771" s="141"/>
    </row>
    <row r="3772" spans="4:4" x14ac:dyDescent="0.25">
      <c r="D3772" s="141"/>
    </row>
    <row r="3773" spans="4:4" x14ac:dyDescent="0.25">
      <c r="D3773" s="141"/>
    </row>
    <row r="3774" spans="4:4" x14ac:dyDescent="0.25">
      <c r="D3774" s="141"/>
    </row>
    <row r="3775" spans="4:4" x14ac:dyDescent="0.25">
      <c r="D3775" s="141"/>
    </row>
    <row r="3776" spans="4:4" x14ac:dyDescent="0.25">
      <c r="D3776" s="141"/>
    </row>
    <row r="3777" spans="4:4" x14ac:dyDescent="0.25">
      <c r="D3777" s="141"/>
    </row>
    <row r="3778" spans="4:4" x14ac:dyDescent="0.25">
      <c r="D3778" s="141"/>
    </row>
    <row r="3779" spans="4:4" x14ac:dyDescent="0.25">
      <c r="D3779" s="141"/>
    </row>
    <row r="3780" spans="4:4" x14ac:dyDescent="0.25">
      <c r="D3780" s="141"/>
    </row>
    <row r="3781" spans="4:4" x14ac:dyDescent="0.25">
      <c r="D3781" s="141"/>
    </row>
    <row r="3782" spans="4:4" x14ac:dyDescent="0.25">
      <c r="D3782" s="141"/>
    </row>
    <row r="3783" spans="4:4" x14ac:dyDescent="0.25">
      <c r="D3783" s="141"/>
    </row>
    <row r="3784" spans="4:4" x14ac:dyDescent="0.25">
      <c r="D3784" s="141"/>
    </row>
    <row r="3785" spans="4:4" x14ac:dyDescent="0.25">
      <c r="D3785" s="141"/>
    </row>
    <row r="3786" spans="4:4" x14ac:dyDescent="0.25">
      <c r="D3786" s="141"/>
    </row>
    <row r="3787" spans="4:4" x14ac:dyDescent="0.25">
      <c r="D3787" s="141"/>
    </row>
    <row r="3788" spans="4:4" x14ac:dyDescent="0.25">
      <c r="D3788" s="141"/>
    </row>
    <row r="3789" spans="4:4" x14ac:dyDescent="0.25">
      <c r="D3789" s="141"/>
    </row>
    <row r="3790" spans="4:4" x14ac:dyDescent="0.25">
      <c r="D3790" s="141"/>
    </row>
    <row r="3791" spans="4:4" x14ac:dyDescent="0.25">
      <c r="D3791" s="141"/>
    </row>
    <row r="3792" spans="4:4" x14ac:dyDescent="0.25">
      <c r="D3792" s="141"/>
    </row>
    <row r="3793" spans="4:4" x14ac:dyDescent="0.25">
      <c r="D3793" s="141"/>
    </row>
    <row r="3794" spans="4:4" x14ac:dyDescent="0.25">
      <c r="D3794" s="141"/>
    </row>
    <row r="3795" spans="4:4" x14ac:dyDescent="0.25">
      <c r="D3795" s="141"/>
    </row>
    <row r="3796" spans="4:4" x14ac:dyDescent="0.25">
      <c r="D3796" s="141"/>
    </row>
    <row r="3797" spans="4:4" x14ac:dyDescent="0.25">
      <c r="D3797" s="141"/>
    </row>
    <row r="3798" spans="4:4" x14ac:dyDescent="0.25">
      <c r="D3798" s="141"/>
    </row>
    <row r="3799" spans="4:4" x14ac:dyDescent="0.25">
      <c r="D3799" s="141"/>
    </row>
    <row r="3800" spans="4:4" x14ac:dyDescent="0.25">
      <c r="D3800" s="141"/>
    </row>
    <row r="3801" spans="4:4" x14ac:dyDescent="0.25">
      <c r="D3801" s="141"/>
    </row>
    <row r="3802" spans="4:4" x14ac:dyDescent="0.25">
      <c r="D3802" s="141"/>
    </row>
    <row r="3803" spans="4:4" x14ac:dyDescent="0.25">
      <c r="D3803" s="141"/>
    </row>
    <row r="3804" spans="4:4" x14ac:dyDescent="0.25">
      <c r="D3804" s="141"/>
    </row>
    <row r="3805" spans="4:4" x14ac:dyDescent="0.25">
      <c r="D3805" s="141"/>
    </row>
    <row r="3806" spans="4:4" x14ac:dyDescent="0.25">
      <c r="D3806" s="141"/>
    </row>
    <row r="3807" spans="4:4" x14ac:dyDescent="0.25">
      <c r="D3807" s="141"/>
    </row>
    <row r="3808" spans="4:4" x14ac:dyDescent="0.25">
      <c r="D3808" s="141"/>
    </row>
    <row r="3809" spans="4:4" x14ac:dyDescent="0.25">
      <c r="D3809" s="141"/>
    </row>
    <row r="3810" spans="4:4" x14ac:dyDescent="0.25">
      <c r="D3810" s="141"/>
    </row>
    <row r="3811" spans="4:4" x14ac:dyDescent="0.25">
      <c r="D3811" s="141"/>
    </row>
    <row r="3812" spans="4:4" x14ac:dyDescent="0.25">
      <c r="D3812" s="141"/>
    </row>
    <row r="3813" spans="4:4" x14ac:dyDescent="0.25">
      <c r="D3813" s="141"/>
    </row>
    <row r="3814" spans="4:4" x14ac:dyDescent="0.25">
      <c r="D3814" s="141"/>
    </row>
    <row r="3815" spans="4:4" x14ac:dyDescent="0.25">
      <c r="D3815" s="141"/>
    </row>
    <row r="3816" spans="4:4" x14ac:dyDescent="0.25">
      <c r="D3816" s="141"/>
    </row>
    <row r="3817" spans="4:4" x14ac:dyDescent="0.25">
      <c r="D3817" s="141"/>
    </row>
    <row r="3818" spans="4:4" x14ac:dyDescent="0.25">
      <c r="D3818" s="141"/>
    </row>
    <row r="3819" spans="4:4" x14ac:dyDescent="0.25">
      <c r="D3819" s="141"/>
    </row>
    <row r="3820" spans="4:4" x14ac:dyDescent="0.25">
      <c r="D3820" s="141"/>
    </row>
    <row r="3821" spans="4:4" x14ac:dyDescent="0.25">
      <c r="D3821" s="141"/>
    </row>
    <row r="3822" spans="4:4" x14ac:dyDescent="0.25">
      <c r="D3822" s="141"/>
    </row>
    <row r="3823" spans="4:4" x14ac:dyDescent="0.25">
      <c r="D3823" s="141"/>
    </row>
    <row r="3824" spans="4:4" x14ac:dyDescent="0.25">
      <c r="D3824" s="141"/>
    </row>
    <row r="3825" spans="4:4" x14ac:dyDescent="0.25">
      <c r="D3825" s="141"/>
    </row>
    <row r="3826" spans="4:4" x14ac:dyDescent="0.25">
      <c r="D3826" s="141"/>
    </row>
    <row r="3827" spans="4:4" x14ac:dyDescent="0.25">
      <c r="D3827" s="141"/>
    </row>
    <row r="3828" spans="4:4" x14ac:dyDescent="0.25">
      <c r="D3828" s="141"/>
    </row>
    <row r="3829" spans="4:4" x14ac:dyDescent="0.25">
      <c r="D3829" s="141"/>
    </row>
    <row r="3830" spans="4:4" x14ac:dyDescent="0.25">
      <c r="D3830" s="141"/>
    </row>
    <row r="3831" spans="4:4" x14ac:dyDescent="0.25">
      <c r="D3831" s="141"/>
    </row>
    <row r="3832" spans="4:4" x14ac:dyDescent="0.25">
      <c r="D3832" s="141"/>
    </row>
    <row r="3833" spans="4:4" x14ac:dyDescent="0.25">
      <c r="D3833" s="141"/>
    </row>
    <row r="3834" spans="4:4" x14ac:dyDescent="0.25">
      <c r="D3834" s="141"/>
    </row>
    <row r="3835" spans="4:4" x14ac:dyDescent="0.25">
      <c r="D3835" s="141"/>
    </row>
    <row r="3836" spans="4:4" x14ac:dyDescent="0.25">
      <c r="D3836" s="141"/>
    </row>
    <row r="3837" spans="4:4" x14ac:dyDescent="0.25">
      <c r="D3837" s="141"/>
    </row>
    <row r="3838" spans="4:4" x14ac:dyDescent="0.25">
      <c r="D3838" s="141"/>
    </row>
    <row r="3839" spans="4:4" x14ac:dyDescent="0.25">
      <c r="D3839" s="141"/>
    </row>
    <row r="3840" spans="4:4" x14ac:dyDescent="0.25">
      <c r="D3840" s="141"/>
    </row>
    <row r="3841" spans="4:4" x14ac:dyDescent="0.25">
      <c r="D3841" s="141"/>
    </row>
    <row r="3842" spans="4:4" x14ac:dyDescent="0.25">
      <c r="D3842" s="141"/>
    </row>
    <row r="3843" spans="4:4" x14ac:dyDescent="0.25">
      <c r="D3843" s="141"/>
    </row>
    <row r="3844" spans="4:4" x14ac:dyDescent="0.25">
      <c r="D3844" s="141"/>
    </row>
    <row r="3845" spans="4:4" x14ac:dyDescent="0.25">
      <c r="D3845" s="141"/>
    </row>
    <row r="3846" spans="4:4" x14ac:dyDescent="0.25">
      <c r="D3846" s="141"/>
    </row>
    <row r="3847" spans="4:4" x14ac:dyDescent="0.25">
      <c r="D3847" s="141"/>
    </row>
    <row r="3848" spans="4:4" x14ac:dyDescent="0.25">
      <c r="D3848" s="141"/>
    </row>
    <row r="3849" spans="4:4" x14ac:dyDescent="0.25">
      <c r="D3849" s="141"/>
    </row>
    <row r="3850" spans="4:4" x14ac:dyDescent="0.25">
      <c r="D3850" s="141"/>
    </row>
    <row r="3851" spans="4:4" x14ac:dyDescent="0.25">
      <c r="D3851" s="141"/>
    </row>
    <row r="3852" spans="4:4" x14ac:dyDescent="0.25">
      <c r="D3852" s="141"/>
    </row>
    <row r="3853" spans="4:4" x14ac:dyDescent="0.25">
      <c r="D3853" s="141"/>
    </row>
    <row r="3854" spans="4:4" x14ac:dyDescent="0.25">
      <c r="D3854" s="141"/>
    </row>
    <row r="3855" spans="4:4" x14ac:dyDescent="0.25">
      <c r="D3855" s="141"/>
    </row>
    <row r="3856" spans="4:4" x14ac:dyDescent="0.25">
      <c r="D3856" s="141"/>
    </row>
    <row r="3857" spans="4:4" x14ac:dyDescent="0.25">
      <c r="D3857" s="141"/>
    </row>
    <row r="3858" spans="4:4" x14ac:dyDescent="0.25">
      <c r="D3858" s="141"/>
    </row>
    <row r="3859" spans="4:4" x14ac:dyDescent="0.25">
      <c r="D3859" s="141"/>
    </row>
    <row r="3860" spans="4:4" x14ac:dyDescent="0.25">
      <c r="D3860" s="141"/>
    </row>
    <row r="3861" spans="4:4" x14ac:dyDescent="0.25">
      <c r="D3861" s="141"/>
    </row>
    <row r="3862" spans="4:4" x14ac:dyDescent="0.25">
      <c r="D3862" s="141"/>
    </row>
    <row r="3863" spans="4:4" x14ac:dyDescent="0.25">
      <c r="D3863" s="141"/>
    </row>
    <row r="3864" spans="4:4" x14ac:dyDescent="0.25">
      <c r="D3864" s="141"/>
    </row>
    <row r="3865" spans="4:4" x14ac:dyDescent="0.25">
      <c r="D3865" s="141"/>
    </row>
    <row r="3866" spans="4:4" x14ac:dyDescent="0.25">
      <c r="D3866" s="141"/>
    </row>
    <row r="3867" spans="4:4" x14ac:dyDescent="0.25">
      <c r="D3867" s="141"/>
    </row>
    <row r="3868" spans="4:4" x14ac:dyDescent="0.25">
      <c r="D3868" s="141"/>
    </row>
    <row r="3869" spans="4:4" x14ac:dyDescent="0.25">
      <c r="D3869" s="141"/>
    </row>
    <row r="3870" spans="4:4" x14ac:dyDescent="0.25">
      <c r="D3870" s="141"/>
    </row>
    <row r="3871" spans="4:4" x14ac:dyDescent="0.25">
      <c r="D3871" s="141"/>
    </row>
    <row r="3872" spans="4:4" x14ac:dyDescent="0.25">
      <c r="D3872" s="141"/>
    </row>
    <row r="3873" spans="4:4" x14ac:dyDescent="0.25">
      <c r="D3873" s="141"/>
    </row>
    <row r="3874" spans="4:4" x14ac:dyDescent="0.25">
      <c r="D3874" s="141"/>
    </row>
    <row r="3875" spans="4:4" x14ac:dyDescent="0.25">
      <c r="D3875" s="141"/>
    </row>
    <row r="3876" spans="4:4" x14ac:dyDescent="0.25">
      <c r="D3876" s="141"/>
    </row>
    <row r="3877" spans="4:4" x14ac:dyDescent="0.25">
      <c r="D3877" s="141"/>
    </row>
    <row r="3878" spans="4:4" x14ac:dyDescent="0.25">
      <c r="D3878" s="141"/>
    </row>
    <row r="3879" spans="4:4" x14ac:dyDescent="0.25">
      <c r="D3879" s="141"/>
    </row>
    <row r="3880" spans="4:4" x14ac:dyDescent="0.25">
      <c r="D3880" s="141"/>
    </row>
    <row r="3881" spans="4:4" x14ac:dyDescent="0.25">
      <c r="D3881" s="141"/>
    </row>
    <row r="3882" spans="4:4" x14ac:dyDescent="0.25">
      <c r="D3882" s="141"/>
    </row>
    <row r="3883" spans="4:4" x14ac:dyDescent="0.25">
      <c r="D3883" s="141"/>
    </row>
    <row r="3884" spans="4:4" x14ac:dyDescent="0.25">
      <c r="D3884" s="141"/>
    </row>
    <row r="3885" spans="4:4" x14ac:dyDescent="0.25">
      <c r="D3885" s="141"/>
    </row>
    <row r="3886" spans="4:4" x14ac:dyDescent="0.25">
      <c r="D3886" s="141"/>
    </row>
    <row r="3887" spans="4:4" x14ac:dyDescent="0.25">
      <c r="D3887" s="141"/>
    </row>
    <row r="3888" spans="4:4" x14ac:dyDescent="0.25">
      <c r="D3888" s="141"/>
    </row>
    <row r="3889" spans="4:4" x14ac:dyDescent="0.25">
      <c r="D3889" s="141"/>
    </row>
    <row r="3890" spans="4:4" x14ac:dyDescent="0.25">
      <c r="D3890" s="141"/>
    </row>
    <row r="3891" spans="4:4" x14ac:dyDescent="0.25">
      <c r="D3891" s="141"/>
    </row>
    <row r="3892" spans="4:4" x14ac:dyDescent="0.25">
      <c r="D3892" s="141"/>
    </row>
    <row r="3893" spans="4:4" x14ac:dyDescent="0.25">
      <c r="D3893" s="141"/>
    </row>
    <row r="3894" spans="4:4" x14ac:dyDescent="0.25">
      <c r="D3894" s="141"/>
    </row>
    <row r="3895" spans="4:4" x14ac:dyDescent="0.25">
      <c r="D3895" s="141"/>
    </row>
    <row r="3896" spans="4:4" x14ac:dyDescent="0.25">
      <c r="D3896" s="141"/>
    </row>
    <row r="3897" spans="4:4" x14ac:dyDescent="0.25">
      <c r="D3897" s="141"/>
    </row>
    <row r="3898" spans="4:4" x14ac:dyDescent="0.25">
      <c r="D3898" s="141"/>
    </row>
    <row r="3899" spans="4:4" x14ac:dyDescent="0.25">
      <c r="D3899" s="141"/>
    </row>
    <row r="3900" spans="4:4" x14ac:dyDescent="0.25">
      <c r="D3900" s="141"/>
    </row>
    <row r="3901" spans="4:4" x14ac:dyDescent="0.25">
      <c r="D3901" s="141"/>
    </row>
    <row r="3902" spans="4:4" x14ac:dyDescent="0.25">
      <c r="D3902" s="141"/>
    </row>
    <row r="3903" spans="4:4" x14ac:dyDescent="0.25">
      <c r="D3903" s="141"/>
    </row>
    <row r="3904" spans="4:4" x14ac:dyDescent="0.25">
      <c r="D3904" s="141"/>
    </row>
    <row r="3905" spans="4:4" x14ac:dyDescent="0.25">
      <c r="D3905" s="141"/>
    </row>
    <row r="3906" spans="4:4" x14ac:dyDescent="0.25">
      <c r="D3906" s="141"/>
    </row>
    <row r="3907" spans="4:4" x14ac:dyDescent="0.25">
      <c r="D3907" s="141"/>
    </row>
    <row r="3908" spans="4:4" x14ac:dyDescent="0.25">
      <c r="D3908" s="141"/>
    </row>
    <row r="3909" spans="4:4" x14ac:dyDescent="0.25">
      <c r="D3909" s="141"/>
    </row>
    <row r="3910" spans="4:4" x14ac:dyDescent="0.25">
      <c r="D3910" s="141"/>
    </row>
    <row r="3911" spans="4:4" x14ac:dyDescent="0.25">
      <c r="D3911" s="141"/>
    </row>
    <row r="3912" spans="4:4" x14ac:dyDescent="0.25">
      <c r="D3912" s="141"/>
    </row>
    <row r="3913" spans="4:4" x14ac:dyDescent="0.25">
      <c r="D3913" s="141"/>
    </row>
    <row r="3914" spans="4:4" x14ac:dyDescent="0.25">
      <c r="D3914" s="141"/>
    </row>
    <row r="3915" spans="4:4" x14ac:dyDescent="0.25">
      <c r="D3915" s="141"/>
    </row>
    <row r="3916" spans="4:4" x14ac:dyDescent="0.25">
      <c r="D3916" s="141"/>
    </row>
    <row r="3917" spans="4:4" x14ac:dyDescent="0.25">
      <c r="D3917" s="141"/>
    </row>
    <row r="3918" spans="4:4" x14ac:dyDescent="0.25">
      <c r="D3918" s="141"/>
    </row>
    <row r="3919" spans="4:4" x14ac:dyDescent="0.25">
      <c r="D3919" s="141"/>
    </row>
    <row r="3920" spans="4:4" x14ac:dyDescent="0.25">
      <c r="D3920" s="141"/>
    </row>
    <row r="3921" spans="4:4" x14ac:dyDescent="0.25">
      <c r="D3921" s="141"/>
    </row>
    <row r="3922" spans="4:4" x14ac:dyDescent="0.25">
      <c r="D3922" s="141"/>
    </row>
    <row r="3923" spans="4:4" x14ac:dyDescent="0.25">
      <c r="D3923" s="141"/>
    </row>
    <row r="3924" spans="4:4" x14ac:dyDescent="0.25">
      <c r="D3924" s="141"/>
    </row>
    <row r="3925" spans="4:4" x14ac:dyDescent="0.25">
      <c r="D3925" s="141"/>
    </row>
    <row r="3926" spans="4:4" x14ac:dyDescent="0.25">
      <c r="D3926" s="141"/>
    </row>
    <row r="3927" spans="4:4" x14ac:dyDescent="0.25">
      <c r="D3927" s="141"/>
    </row>
    <row r="3928" spans="4:4" x14ac:dyDescent="0.25">
      <c r="D3928" s="141"/>
    </row>
    <row r="3929" spans="4:4" x14ac:dyDescent="0.25">
      <c r="D3929" s="141"/>
    </row>
    <row r="3930" spans="4:4" x14ac:dyDescent="0.25">
      <c r="D3930" s="141"/>
    </row>
    <row r="3931" spans="4:4" x14ac:dyDescent="0.25">
      <c r="D3931" s="141"/>
    </row>
    <row r="3932" spans="4:4" x14ac:dyDescent="0.25">
      <c r="D3932" s="141"/>
    </row>
    <row r="3933" spans="4:4" x14ac:dyDescent="0.25">
      <c r="D3933" s="141"/>
    </row>
    <row r="3934" spans="4:4" x14ac:dyDescent="0.25">
      <c r="D3934" s="141"/>
    </row>
    <row r="3935" spans="4:4" x14ac:dyDescent="0.25">
      <c r="D3935" s="141"/>
    </row>
    <row r="3936" spans="4:4" x14ac:dyDescent="0.25">
      <c r="D3936" s="141"/>
    </row>
    <row r="3937" spans="4:4" x14ac:dyDescent="0.25">
      <c r="D3937" s="141"/>
    </row>
    <row r="3938" spans="4:4" x14ac:dyDescent="0.25">
      <c r="D3938" s="141"/>
    </row>
    <row r="3939" spans="4:4" x14ac:dyDescent="0.25">
      <c r="D3939" s="141"/>
    </row>
    <row r="3940" spans="4:4" x14ac:dyDescent="0.25">
      <c r="D3940" s="141"/>
    </row>
    <row r="3941" spans="4:4" x14ac:dyDescent="0.25">
      <c r="D3941" s="141"/>
    </row>
    <row r="3942" spans="4:4" x14ac:dyDescent="0.25">
      <c r="D3942" s="141"/>
    </row>
    <row r="3943" spans="4:4" x14ac:dyDescent="0.25">
      <c r="D3943" s="141"/>
    </row>
    <row r="3944" spans="4:4" x14ac:dyDescent="0.25">
      <c r="D3944" s="141"/>
    </row>
    <row r="3945" spans="4:4" x14ac:dyDescent="0.25">
      <c r="D3945" s="141"/>
    </row>
    <row r="3946" spans="4:4" x14ac:dyDescent="0.25">
      <c r="D3946" s="141"/>
    </row>
    <row r="3947" spans="4:4" x14ac:dyDescent="0.25">
      <c r="D3947" s="141"/>
    </row>
    <row r="3948" spans="4:4" x14ac:dyDescent="0.25">
      <c r="D3948" s="141"/>
    </row>
    <row r="3949" spans="4:4" x14ac:dyDescent="0.25">
      <c r="D3949" s="141"/>
    </row>
    <row r="3950" spans="4:4" x14ac:dyDescent="0.25">
      <c r="D3950" s="141"/>
    </row>
    <row r="3951" spans="4:4" x14ac:dyDescent="0.25">
      <c r="D3951" s="141"/>
    </row>
    <row r="3952" spans="4:4" x14ac:dyDescent="0.25">
      <c r="D3952" s="141"/>
    </row>
    <row r="3953" spans="4:4" x14ac:dyDescent="0.25">
      <c r="D3953" s="141"/>
    </row>
    <row r="3954" spans="4:4" x14ac:dyDescent="0.25">
      <c r="D3954" s="141"/>
    </row>
    <row r="3955" spans="4:4" x14ac:dyDescent="0.25">
      <c r="D3955" s="141"/>
    </row>
    <row r="3956" spans="4:4" x14ac:dyDescent="0.25">
      <c r="D3956" s="141"/>
    </row>
    <row r="3957" spans="4:4" x14ac:dyDescent="0.25">
      <c r="D3957" s="141"/>
    </row>
    <row r="3958" spans="4:4" x14ac:dyDescent="0.25">
      <c r="D3958" s="141"/>
    </row>
    <row r="3959" spans="4:4" x14ac:dyDescent="0.25">
      <c r="D3959" s="141"/>
    </row>
    <row r="3960" spans="4:4" x14ac:dyDescent="0.25">
      <c r="D3960" s="141"/>
    </row>
    <row r="3961" spans="4:4" x14ac:dyDescent="0.25">
      <c r="D3961" s="141"/>
    </row>
    <row r="3962" spans="4:4" x14ac:dyDescent="0.25">
      <c r="D3962" s="141"/>
    </row>
    <row r="3963" spans="4:4" x14ac:dyDescent="0.25">
      <c r="D3963" s="141"/>
    </row>
    <row r="3964" spans="4:4" x14ac:dyDescent="0.25">
      <c r="D3964" s="141"/>
    </row>
    <row r="3965" spans="4:4" x14ac:dyDescent="0.25">
      <c r="D3965" s="141"/>
    </row>
    <row r="3966" spans="4:4" x14ac:dyDescent="0.25">
      <c r="D3966" s="141"/>
    </row>
    <row r="3967" spans="4:4" x14ac:dyDescent="0.25">
      <c r="D3967" s="141"/>
    </row>
    <row r="3968" spans="4:4" x14ac:dyDescent="0.25">
      <c r="D3968" s="141"/>
    </row>
    <row r="3969" spans="4:4" x14ac:dyDescent="0.25">
      <c r="D3969" s="141"/>
    </row>
    <row r="3970" spans="4:4" x14ac:dyDescent="0.25">
      <c r="D3970" s="141"/>
    </row>
    <row r="3971" spans="4:4" x14ac:dyDescent="0.25">
      <c r="D3971" s="141"/>
    </row>
    <row r="3972" spans="4:4" x14ac:dyDescent="0.25">
      <c r="D3972" s="141"/>
    </row>
    <row r="3973" spans="4:4" x14ac:dyDescent="0.25">
      <c r="D3973" s="141"/>
    </row>
    <row r="3974" spans="4:4" x14ac:dyDescent="0.25">
      <c r="D3974" s="141"/>
    </row>
    <row r="3975" spans="4:4" x14ac:dyDescent="0.25">
      <c r="D3975" s="141"/>
    </row>
    <row r="3976" spans="4:4" x14ac:dyDescent="0.25">
      <c r="D3976" s="141"/>
    </row>
    <row r="3977" spans="4:4" x14ac:dyDescent="0.25">
      <c r="D3977" s="141"/>
    </row>
    <row r="3978" spans="4:4" x14ac:dyDescent="0.25">
      <c r="D3978" s="141"/>
    </row>
    <row r="3979" spans="4:4" x14ac:dyDescent="0.25">
      <c r="D3979" s="141"/>
    </row>
    <row r="3980" spans="4:4" x14ac:dyDescent="0.25">
      <c r="D3980" s="141"/>
    </row>
    <row r="3981" spans="4:4" x14ac:dyDescent="0.25">
      <c r="D3981" s="141"/>
    </row>
    <row r="3982" spans="4:4" x14ac:dyDescent="0.25">
      <c r="D3982" s="141"/>
    </row>
    <row r="3983" spans="4:4" x14ac:dyDescent="0.25">
      <c r="D3983" s="141"/>
    </row>
    <row r="3984" spans="4:4" x14ac:dyDescent="0.25">
      <c r="D3984" s="141"/>
    </row>
    <row r="3985" spans="4:4" x14ac:dyDescent="0.25">
      <c r="D3985" s="141"/>
    </row>
    <row r="3986" spans="4:4" x14ac:dyDescent="0.25">
      <c r="D3986" s="141"/>
    </row>
    <row r="3987" spans="4:4" x14ac:dyDescent="0.25">
      <c r="D3987" s="141"/>
    </row>
    <row r="3988" spans="4:4" x14ac:dyDescent="0.25">
      <c r="D3988" s="141"/>
    </row>
    <row r="3989" spans="4:4" x14ac:dyDescent="0.25">
      <c r="D3989" s="141"/>
    </row>
    <row r="3990" spans="4:4" x14ac:dyDescent="0.25">
      <c r="D3990" s="141"/>
    </row>
    <row r="3991" spans="4:4" x14ac:dyDescent="0.25">
      <c r="D3991" s="141"/>
    </row>
    <row r="3992" spans="4:4" x14ac:dyDescent="0.25">
      <c r="D3992" s="141"/>
    </row>
    <row r="3993" spans="4:4" x14ac:dyDescent="0.25">
      <c r="D3993" s="141"/>
    </row>
    <row r="3994" spans="4:4" x14ac:dyDescent="0.25">
      <c r="D3994" s="141"/>
    </row>
    <row r="3995" spans="4:4" x14ac:dyDescent="0.25">
      <c r="D3995" s="141"/>
    </row>
    <row r="3996" spans="4:4" x14ac:dyDescent="0.25">
      <c r="D3996" s="141"/>
    </row>
    <row r="3997" spans="4:4" x14ac:dyDescent="0.25">
      <c r="D3997" s="141"/>
    </row>
    <row r="3998" spans="4:4" x14ac:dyDescent="0.25">
      <c r="D3998" s="141"/>
    </row>
    <row r="3999" spans="4:4" x14ac:dyDescent="0.25">
      <c r="D3999" s="141"/>
    </row>
    <row r="4000" spans="4:4" x14ac:dyDescent="0.25">
      <c r="D4000" s="141"/>
    </row>
    <row r="4001" spans="4:4" x14ac:dyDescent="0.25">
      <c r="D4001" s="141"/>
    </row>
    <row r="4002" spans="4:4" x14ac:dyDescent="0.25">
      <c r="D4002" s="141"/>
    </row>
    <row r="4003" spans="4:4" x14ac:dyDescent="0.25">
      <c r="D4003" s="141"/>
    </row>
    <row r="4004" spans="4:4" x14ac:dyDescent="0.25">
      <c r="D4004" s="141"/>
    </row>
    <row r="4005" spans="4:4" x14ac:dyDescent="0.25">
      <c r="D4005" s="141"/>
    </row>
    <row r="4006" spans="4:4" x14ac:dyDescent="0.25">
      <c r="D4006" s="141"/>
    </row>
    <row r="4007" spans="4:4" x14ac:dyDescent="0.25">
      <c r="D4007" s="141"/>
    </row>
    <row r="4008" spans="4:4" x14ac:dyDescent="0.25">
      <c r="D4008" s="141"/>
    </row>
    <row r="4009" spans="4:4" x14ac:dyDescent="0.25">
      <c r="D4009" s="141"/>
    </row>
    <row r="4010" spans="4:4" x14ac:dyDescent="0.25">
      <c r="D4010" s="141"/>
    </row>
    <row r="4011" spans="4:4" x14ac:dyDescent="0.25">
      <c r="D4011" s="141"/>
    </row>
    <row r="4012" spans="4:4" x14ac:dyDescent="0.25">
      <c r="D4012" s="141"/>
    </row>
    <row r="4013" spans="4:4" x14ac:dyDescent="0.25">
      <c r="D4013" s="141"/>
    </row>
    <row r="4014" spans="4:4" x14ac:dyDescent="0.25">
      <c r="D4014" s="141"/>
    </row>
    <row r="4015" spans="4:4" x14ac:dyDescent="0.25">
      <c r="D4015" s="141"/>
    </row>
    <row r="4016" spans="4:4" x14ac:dyDescent="0.25">
      <c r="D4016" s="141"/>
    </row>
    <row r="4017" spans="4:4" x14ac:dyDescent="0.25">
      <c r="D4017" s="141"/>
    </row>
    <row r="4018" spans="4:4" x14ac:dyDescent="0.25">
      <c r="D4018" s="141"/>
    </row>
    <row r="4019" spans="4:4" x14ac:dyDescent="0.25">
      <c r="D4019" s="141"/>
    </row>
    <row r="4020" spans="4:4" x14ac:dyDescent="0.25">
      <c r="D4020" s="141"/>
    </row>
    <row r="4021" spans="4:4" x14ac:dyDescent="0.25">
      <c r="D4021" s="141"/>
    </row>
    <row r="4022" spans="4:4" x14ac:dyDescent="0.25">
      <c r="D4022" s="141"/>
    </row>
    <row r="4023" spans="4:4" x14ac:dyDescent="0.25">
      <c r="D4023" s="141"/>
    </row>
    <row r="4024" spans="4:4" x14ac:dyDescent="0.25">
      <c r="D4024" s="141"/>
    </row>
    <row r="4025" spans="4:4" x14ac:dyDescent="0.25">
      <c r="D4025" s="141"/>
    </row>
    <row r="4026" spans="4:4" x14ac:dyDescent="0.25">
      <c r="D4026" s="141"/>
    </row>
    <row r="4027" spans="4:4" x14ac:dyDescent="0.25">
      <c r="D4027" s="141"/>
    </row>
    <row r="4028" spans="4:4" x14ac:dyDescent="0.25">
      <c r="D4028" s="141"/>
    </row>
    <row r="4029" spans="4:4" x14ac:dyDescent="0.25">
      <c r="D4029" s="141"/>
    </row>
    <row r="4030" spans="4:4" x14ac:dyDescent="0.25">
      <c r="D4030" s="141"/>
    </row>
    <row r="4031" spans="4:4" x14ac:dyDescent="0.25">
      <c r="D4031" s="141"/>
    </row>
    <row r="4032" spans="4:4" x14ac:dyDescent="0.25">
      <c r="D4032" s="141"/>
    </row>
    <row r="4033" spans="4:4" x14ac:dyDescent="0.25">
      <c r="D4033" s="141"/>
    </row>
    <row r="4034" spans="4:4" x14ac:dyDescent="0.25">
      <c r="D4034" s="141"/>
    </row>
    <row r="4035" spans="4:4" x14ac:dyDescent="0.25">
      <c r="D4035" s="141"/>
    </row>
    <row r="4036" spans="4:4" x14ac:dyDescent="0.25">
      <c r="D4036" s="141"/>
    </row>
    <row r="4037" spans="4:4" x14ac:dyDescent="0.25">
      <c r="D4037" s="141"/>
    </row>
    <row r="4038" spans="4:4" x14ac:dyDescent="0.25">
      <c r="D4038" s="141"/>
    </row>
    <row r="4039" spans="4:4" x14ac:dyDescent="0.25">
      <c r="D4039" s="141"/>
    </row>
    <row r="4040" spans="4:4" x14ac:dyDescent="0.25">
      <c r="D4040" s="141"/>
    </row>
    <row r="4041" spans="4:4" x14ac:dyDescent="0.25">
      <c r="D4041" s="141"/>
    </row>
    <row r="4042" spans="4:4" x14ac:dyDescent="0.25">
      <c r="D4042" s="141"/>
    </row>
    <row r="4043" spans="4:4" x14ac:dyDescent="0.25">
      <c r="D4043" s="141"/>
    </row>
    <row r="4044" spans="4:4" x14ac:dyDescent="0.25">
      <c r="D4044" s="141"/>
    </row>
    <row r="4045" spans="4:4" x14ac:dyDescent="0.25">
      <c r="D4045" s="141"/>
    </row>
    <row r="4046" spans="4:4" x14ac:dyDescent="0.25">
      <c r="D4046" s="141"/>
    </row>
    <row r="4047" spans="4:4" x14ac:dyDescent="0.25">
      <c r="D4047" s="141"/>
    </row>
    <row r="4048" spans="4:4" x14ac:dyDescent="0.25">
      <c r="D4048" s="141"/>
    </row>
    <row r="4049" spans="4:4" x14ac:dyDescent="0.25">
      <c r="D4049" s="141"/>
    </row>
    <row r="4050" spans="4:4" x14ac:dyDescent="0.25">
      <c r="D4050" s="141"/>
    </row>
    <row r="4051" spans="4:4" x14ac:dyDescent="0.25">
      <c r="D4051" s="141"/>
    </row>
    <row r="4052" spans="4:4" x14ac:dyDescent="0.25">
      <c r="D4052" s="141"/>
    </row>
    <row r="4053" spans="4:4" x14ac:dyDescent="0.25">
      <c r="D4053" s="141"/>
    </row>
    <row r="4054" spans="4:4" x14ac:dyDescent="0.25">
      <c r="D4054" s="141"/>
    </row>
    <row r="4055" spans="4:4" x14ac:dyDescent="0.25">
      <c r="D4055" s="141"/>
    </row>
    <row r="4056" spans="4:4" x14ac:dyDescent="0.25">
      <c r="D4056" s="141"/>
    </row>
    <row r="4057" spans="4:4" x14ac:dyDescent="0.25">
      <c r="D4057" s="141"/>
    </row>
    <row r="4058" spans="4:4" x14ac:dyDescent="0.25">
      <c r="D4058" s="141"/>
    </row>
    <row r="4059" spans="4:4" x14ac:dyDescent="0.25">
      <c r="D4059" s="141"/>
    </row>
    <row r="4060" spans="4:4" x14ac:dyDescent="0.25">
      <c r="D4060" s="141"/>
    </row>
    <row r="4061" spans="4:4" x14ac:dyDescent="0.25">
      <c r="D4061" s="141"/>
    </row>
    <row r="4062" spans="4:4" x14ac:dyDescent="0.25">
      <c r="D4062" s="141"/>
    </row>
    <row r="4063" spans="4:4" x14ac:dyDescent="0.25">
      <c r="D4063" s="141"/>
    </row>
    <row r="4064" spans="4:4" x14ac:dyDescent="0.25">
      <c r="D4064" s="141"/>
    </row>
    <row r="4065" spans="4:4" x14ac:dyDescent="0.25">
      <c r="D4065" s="141"/>
    </row>
    <row r="4066" spans="4:4" x14ac:dyDescent="0.25">
      <c r="D4066" s="141"/>
    </row>
    <row r="4067" spans="4:4" x14ac:dyDescent="0.25">
      <c r="D4067" s="141"/>
    </row>
    <row r="4068" spans="4:4" x14ac:dyDescent="0.25">
      <c r="D4068" s="141"/>
    </row>
    <row r="4069" spans="4:4" x14ac:dyDescent="0.25">
      <c r="D4069" s="141"/>
    </row>
    <row r="4070" spans="4:4" x14ac:dyDescent="0.25">
      <c r="D4070" s="141"/>
    </row>
    <row r="4071" spans="4:4" x14ac:dyDescent="0.25">
      <c r="D4071" s="141"/>
    </row>
    <row r="4072" spans="4:4" x14ac:dyDescent="0.25">
      <c r="D4072" s="141"/>
    </row>
    <row r="4073" spans="4:4" x14ac:dyDescent="0.25">
      <c r="D4073" s="141"/>
    </row>
    <row r="4074" spans="4:4" x14ac:dyDescent="0.25">
      <c r="D4074" s="141"/>
    </row>
    <row r="4075" spans="4:4" x14ac:dyDescent="0.25">
      <c r="D4075" s="141"/>
    </row>
    <row r="4076" spans="4:4" x14ac:dyDescent="0.25">
      <c r="D4076" s="141"/>
    </row>
    <row r="4077" spans="4:4" x14ac:dyDescent="0.25">
      <c r="D4077" s="141"/>
    </row>
    <row r="4078" spans="4:4" x14ac:dyDescent="0.25">
      <c r="D4078" s="141"/>
    </row>
    <row r="4079" spans="4:4" x14ac:dyDescent="0.25">
      <c r="D4079" s="141"/>
    </row>
    <row r="4080" spans="4:4" x14ac:dyDescent="0.25">
      <c r="D4080" s="141"/>
    </row>
    <row r="4081" spans="4:4" x14ac:dyDescent="0.25">
      <c r="D4081" s="141"/>
    </row>
    <row r="4082" spans="4:4" x14ac:dyDescent="0.25">
      <c r="D4082" s="141"/>
    </row>
    <row r="4083" spans="4:4" x14ac:dyDescent="0.25">
      <c r="D4083" s="141"/>
    </row>
    <row r="4084" spans="4:4" x14ac:dyDescent="0.25">
      <c r="D4084" s="141"/>
    </row>
    <row r="4085" spans="4:4" x14ac:dyDescent="0.25">
      <c r="D4085" s="141"/>
    </row>
    <row r="4086" spans="4:4" x14ac:dyDescent="0.25">
      <c r="D4086" s="141"/>
    </row>
    <row r="4087" spans="4:4" x14ac:dyDescent="0.25">
      <c r="D4087" s="141"/>
    </row>
    <row r="4088" spans="4:4" x14ac:dyDescent="0.25">
      <c r="D4088" s="141"/>
    </row>
    <row r="4089" spans="4:4" x14ac:dyDescent="0.25">
      <c r="D4089" s="141"/>
    </row>
    <row r="4090" spans="4:4" x14ac:dyDescent="0.25">
      <c r="D4090" s="141"/>
    </row>
    <row r="4091" spans="4:4" x14ac:dyDescent="0.25">
      <c r="D4091" s="141"/>
    </row>
    <row r="4092" spans="4:4" x14ac:dyDescent="0.25">
      <c r="D4092" s="141"/>
    </row>
    <row r="4093" spans="4:4" x14ac:dyDescent="0.25">
      <c r="D4093" s="141"/>
    </row>
    <row r="4094" spans="4:4" x14ac:dyDescent="0.25">
      <c r="D4094" s="141"/>
    </row>
    <row r="4095" spans="4:4" x14ac:dyDescent="0.25">
      <c r="D4095" s="141"/>
    </row>
    <row r="4096" spans="4:4" x14ac:dyDescent="0.25">
      <c r="D4096" s="141"/>
    </row>
    <row r="4097" spans="4:4" x14ac:dyDescent="0.25">
      <c r="D4097" s="141"/>
    </row>
    <row r="4098" spans="4:4" x14ac:dyDescent="0.25">
      <c r="D4098" s="141"/>
    </row>
    <row r="4099" spans="4:4" x14ac:dyDescent="0.25">
      <c r="D4099" s="141"/>
    </row>
    <row r="4100" spans="4:4" x14ac:dyDescent="0.25">
      <c r="D4100" s="141"/>
    </row>
    <row r="4101" spans="4:4" x14ac:dyDescent="0.25">
      <c r="D4101" s="141"/>
    </row>
    <row r="4102" spans="4:4" x14ac:dyDescent="0.25">
      <c r="D4102" s="141"/>
    </row>
    <row r="4103" spans="4:4" x14ac:dyDescent="0.25">
      <c r="D4103" s="141"/>
    </row>
    <row r="4104" spans="4:4" x14ac:dyDescent="0.25">
      <c r="D4104" s="141"/>
    </row>
    <row r="4105" spans="4:4" x14ac:dyDescent="0.25">
      <c r="D4105" s="141"/>
    </row>
    <row r="4106" spans="4:4" x14ac:dyDescent="0.25">
      <c r="D4106" s="141"/>
    </row>
    <row r="4107" spans="4:4" x14ac:dyDescent="0.25">
      <c r="D4107" s="141"/>
    </row>
    <row r="4108" spans="4:4" x14ac:dyDescent="0.25">
      <c r="D4108" s="141"/>
    </row>
    <row r="4109" spans="4:4" x14ac:dyDescent="0.25">
      <c r="D4109" s="141"/>
    </row>
    <row r="4110" spans="4:4" x14ac:dyDescent="0.25">
      <c r="D4110" s="141"/>
    </row>
    <row r="4111" spans="4:4" x14ac:dyDescent="0.25">
      <c r="D4111" s="141"/>
    </row>
    <row r="4112" spans="4:4" x14ac:dyDescent="0.25">
      <c r="D4112" s="141"/>
    </row>
    <row r="4113" spans="4:4" x14ac:dyDescent="0.25">
      <c r="D4113" s="141"/>
    </row>
    <row r="4114" spans="4:4" x14ac:dyDescent="0.25">
      <c r="D4114" s="141"/>
    </row>
    <row r="4115" spans="4:4" x14ac:dyDescent="0.25">
      <c r="D4115" s="141"/>
    </row>
    <row r="4116" spans="4:4" x14ac:dyDescent="0.25">
      <c r="D4116" s="141"/>
    </row>
    <row r="4117" spans="4:4" x14ac:dyDescent="0.25">
      <c r="D4117" s="141"/>
    </row>
    <row r="4118" spans="4:4" x14ac:dyDescent="0.25">
      <c r="D4118" s="141"/>
    </row>
    <row r="4119" spans="4:4" x14ac:dyDescent="0.25">
      <c r="D4119" s="141"/>
    </row>
    <row r="4120" spans="4:4" x14ac:dyDescent="0.25">
      <c r="D4120" s="141"/>
    </row>
    <row r="4121" spans="4:4" x14ac:dyDescent="0.25">
      <c r="D4121" s="141"/>
    </row>
    <row r="4122" spans="4:4" x14ac:dyDescent="0.25">
      <c r="D4122" s="141"/>
    </row>
    <row r="4123" spans="4:4" x14ac:dyDescent="0.25">
      <c r="D4123" s="141"/>
    </row>
    <row r="4124" spans="4:4" x14ac:dyDescent="0.25">
      <c r="D4124" s="141"/>
    </row>
    <row r="4125" spans="4:4" x14ac:dyDescent="0.25">
      <c r="D4125" s="141"/>
    </row>
    <row r="4126" spans="4:4" x14ac:dyDescent="0.25">
      <c r="D4126" s="141"/>
    </row>
    <row r="4127" spans="4:4" x14ac:dyDescent="0.25">
      <c r="D4127" s="141"/>
    </row>
    <row r="4128" spans="4:4" x14ac:dyDescent="0.25">
      <c r="D4128" s="141"/>
    </row>
    <row r="4129" spans="4:4" x14ac:dyDescent="0.25">
      <c r="D4129" s="141"/>
    </row>
    <row r="4130" spans="4:4" x14ac:dyDescent="0.25">
      <c r="D4130" s="141"/>
    </row>
    <row r="4131" spans="4:4" x14ac:dyDescent="0.25">
      <c r="D4131" s="141"/>
    </row>
    <row r="4132" spans="4:4" x14ac:dyDescent="0.25">
      <c r="D4132" s="141"/>
    </row>
    <row r="4133" spans="4:4" x14ac:dyDescent="0.25">
      <c r="D4133" s="141"/>
    </row>
    <row r="4134" spans="4:4" x14ac:dyDescent="0.25">
      <c r="D4134" s="141"/>
    </row>
    <row r="4135" spans="4:4" x14ac:dyDescent="0.25">
      <c r="D4135" s="141"/>
    </row>
    <row r="4136" spans="4:4" x14ac:dyDescent="0.25">
      <c r="D4136" s="141"/>
    </row>
    <row r="4137" spans="4:4" x14ac:dyDescent="0.25">
      <c r="D4137" s="141"/>
    </row>
    <row r="4138" spans="4:4" x14ac:dyDescent="0.25">
      <c r="D4138" s="141"/>
    </row>
    <row r="4139" spans="4:4" x14ac:dyDescent="0.25">
      <c r="D4139" s="141"/>
    </row>
    <row r="4140" spans="4:4" x14ac:dyDescent="0.25">
      <c r="D4140" s="141"/>
    </row>
    <row r="4141" spans="4:4" x14ac:dyDescent="0.25">
      <c r="D4141" s="141"/>
    </row>
    <row r="4142" spans="4:4" x14ac:dyDescent="0.25">
      <c r="D4142" s="141"/>
    </row>
    <row r="4143" spans="4:4" x14ac:dyDescent="0.25">
      <c r="D4143" s="141"/>
    </row>
    <row r="4144" spans="4:4" x14ac:dyDescent="0.25">
      <c r="D4144" s="141"/>
    </row>
    <row r="4145" spans="4:4" x14ac:dyDescent="0.25">
      <c r="D4145" s="141"/>
    </row>
    <row r="4146" spans="4:4" x14ac:dyDescent="0.25">
      <c r="D4146" s="141"/>
    </row>
    <row r="4147" spans="4:4" x14ac:dyDescent="0.25">
      <c r="D4147" s="141"/>
    </row>
    <row r="4148" spans="4:4" x14ac:dyDescent="0.25">
      <c r="D4148" s="141"/>
    </row>
    <row r="4149" spans="4:4" x14ac:dyDescent="0.25">
      <c r="D4149" s="141"/>
    </row>
    <row r="4150" spans="4:4" x14ac:dyDescent="0.25">
      <c r="D4150" s="141"/>
    </row>
    <row r="4151" spans="4:4" x14ac:dyDescent="0.25">
      <c r="D4151" s="141"/>
    </row>
    <row r="4152" spans="4:4" x14ac:dyDescent="0.25">
      <c r="D4152" s="141"/>
    </row>
    <row r="4153" spans="4:4" x14ac:dyDescent="0.25">
      <c r="D4153" s="141"/>
    </row>
    <row r="4154" spans="4:4" x14ac:dyDescent="0.25">
      <c r="D4154" s="141"/>
    </row>
    <row r="4155" spans="4:4" x14ac:dyDescent="0.25">
      <c r="D4155" s="141"/>
    </row>
    <row r="4156" spans="4:4" x14ac:dyDescent="0.25">
      <c r="D4156" s="141"/>
    </row>
    <row r="4157" spans="4:4" x14ac:dyDescent="0.25">
      <c r="D4157" s="141"/>
    </row>
    <row r="4158" spans="4:4" x14ac:dyDescent="0.25">
      <c r="D4158" s="141"/>
    </row>
    <row r="4159" spans="4:4" x14ac:dyDescent="0.25">
      <c r="D4159" s="141"/>
    </row>
    <row r="4160" spans="4:4" x14ac:dyDescent="0.25">
      <c r="D4160" s="141"/>
    </row>
    <row r="4161" spans="4:4" x14ac:dyDescent="0.25">
      <c r="D4161" s="141"/>
    </row>
    <row r="4162" spans="4:4" x14ac:dyDescent="0.25">
      <c r="D4162" s="141"/>
    </row>
    <row r="4163" spans="4:4" x14ac:dyDescent="0.25">
      <c r="D4163" s="141"/>
    </row>
    <row r="4164" spans="4:4" x14ac:dyDescent="0.25">
      <c r="D4164" s="141"/>
    </row>
    <row r="4165" spans="4:4" x14ac:dyDescent="0.25">
      <c r="D4165" s="141"/>
    </row>
    <row r="4166" spans="4:4" x14ac:dyDescent="0.25">
      <c r="D4166" s="141"/>
    </row>
    <row r="4167" spans="4:4" x14ac:dyDescent="0.25">
      <c r="D4167" s="141"/>
    </row>
    <row r="4168" spans="4:4" x14ac:dyDescent="0.25">
      <c r="D4168" s="141"/>
    </row>
    <row r="4169" spans="4:4" x14ac:dyDescent="0.25">
      <c r="D4169" s="141"/>
    </row>
    <row r="4170" spans="4:4" x14ac:dyDescent="0.25">
      <c r="D4170" s="141"/>
    </row>
    <row r="4171" spans="4:4" x14ac:dyDescent="0.25">
      <c r="D4171" s="141"/>
    </row>
    <row r="4172" spans="4:4" x14ac:dyDescent="0.25">
      <c r="D4172" s="141"/>
    </row>
    <row r="4173" spans="4:4" x14ac:dyDescent="0.25">
      <c r="D4173" s="141"/>
    </row>
    <row r="4174" spans="4:4" x14ac:dyDescent="0.25">
      <c r="D4174" s="141"/>
    </row>
    <row r="4175" spans="4:4" x14ac:dyDescent="0.25">
      <c r="D4175" s="141"/>
    </row>
    <row r="4176" spans="4:4" x14ac:dyDescent="0.25">
      <c r="D4176" s="141"/>
    </row>
    <row r="4177" spans="4:4" x14ac:dyDescent="0.25">
      <c r="D4177" s="141"/>
    </row>
    <row r="4178" spans="4:4" x14ac:dyDescent="0.25">
      <c r="D4178" s="141"/>
    </row>
    <row r="4179" spans="4:4" x14ac:dyDescent="0.25">
      <c r="D4179" s="141"/>
    </row>
    <row r="4180" spans="4:4" x14ac:dyDescent="0.25">
      <c r="D4180" s="141"/>
    </row>
    <row r="4181" spans="4:4" x14ac:dyDescent="0.25">
      <c r="D4181" s="141"/>
    </row>
    <row r="4182" spans="4:4" x14ac:dyDescent="0.25">
      <c r="D4182" s="141"/>
    </row>
    <row r="4183" spans="4:4" x14ac:dyDescent="0.25">
      <c r="D4183" s="141"/>
    </row>
    <row r="4184" spans="4:4" x14ac:dyDescent="0.25">
      <c r="D4184" s="141"/>
    </row>
    <row r="4185" spans="4:4" x14ac:dyDescent="0.25">
      <c r="D4185" s="141"/>
    </row>
    <row r="4186" spans="4:4" x14ac:dyDescent="0.25">
      <c r="D4186" s="141"/>
    </row>
    <row r="4187" spans="4:4" x14ac:dyDescent="0.25">
      <c r="D4187" s="141"/>
    </row>
    <row r="4188" spans="4:4" x14ac:dyDescent="0.25">
      <c r="D4188" s="141"/>
    </row>
    <row r="4189" spans="4:4" x14ac:dyDescent="0.25">
      <c r="D4189" s="141"/>
    </row>
    <row r="4190" spans="4:4" x14ac:dyDescent="0.25">
      <c r="D4190" s="141"/>
    </row>
    <row r="4191" spans="4:4" x14ac:dyDescent="0.25">
      <c r="D4191" s="141"/>
    </row>
    <row r="4192" spans="4:4" x14ac:dyDescent="0.25">
      <c r="D4192" s="141"/>
    </row>
    <row r="4193" spans="4:4" x14ac:dyDescent="0.25">
      <c r="D4193" s="141"/>
    </row>
    <row r="4194" spans="4:4" x14ac:dyDescent="0.25">
      <c r="D4194" s="141"/>
    </row>
    <row r="4195" spans="4:4" x14ac:dyDescent="0.25">
      <c r="D4195" s="141"/>
    </row>
    <row r="4196" spans="4:4" x14ac:dyDescent="0.25">
      <c r="D4196" s="141"/>
    </row>
    <row r="4197" spans="4:4" x14ac:dyDescent="0.25">
      <c r="D4197" s="141"/>
    </row>
    <row r="4198" spans="4:4" x14ac:dyDescent="0.25">
      <c r="D4198" s="141"/>
    </row>
    <row r="4199" spans="4:4" x14ac:dyDescent="0.25">
      <c r="D4199" s="141"/>
    </row>
    <row r="4200" spans="4:4" x14ac:dyDescent="0.25">
      <c r="D4200" s="141"/>
    </row>
    <row r="4201" spans="4:4" x14ac:dyDescent="0.25">
      <c r="D4201" s="141"/>
    </row>
    <row r="4202" spans="4:4" x14ac:dyDescent="0.25">
      <c r="D4202" s="141"/>
    </row>
    <row r="4203" spans="4:4" x14ac:dyDescent="0.25">
      <c r="D4203" s="141"/>
    </row>
    <row r="4204" spans="4:4" x14ac:dyDescent="0.25">
      <c r="D4204" s="141"/>
    </row>
    <row r="4205" spans="4:4" x14ac:dyDescent="0.25">
      <c r="D4205" s="141"/>
    </row>
    <row r="4206" spans="4:4" x14ac:dyDescent="0.25">
      <c r="D4206" s="141"/>
    </row>
    <row r="4207" spans="4:4" x14ac:dyDescent="0.25">
      <c r="D4207" s="141"/>
    </row>
    <row r="4208" spans="4:4" x14ac:dyDescent="0.25">
      <c r="D4208" s="141"/>
    </row>
    <row r="4209" spans="4:4" x14ac:dyDescent="0.25">
      <c r="D4209" s="141"/>
    </row>
    <row r="4210" spans="4:4" x14ac:dyDescent="0.25">
      <c r="D4210" s="141"/>
    </row>
    <row r="4211" spans="4:4" x14ac:dyDescent="0.25">
      <c r="D4211" s="141"/>
    </row>
    <row r="4212" spans="4:4" x14ac:dyDescent="0.25">
      <c r="D4212" s="141"/>
    </row>
    <row r="4213" spans="4:4" x14ac:dyDescent="0.25">
      <c r="D4213" s="141"/>
    </row>
    <row r="4214" spans="4:4" x14ac:dyDescent="0.25">
      <c r="D4214" s="141"/>
    </row>
    <row r="4215" spans="4:4" x14ac:dyDescent="0.25">
      <c r="D4215" s="141"/>
    </row>
    <row r="4216" spans="4:4" x14ac:dyDescent="0.25">
      <c r="D4216" s="141"/>
    </row>
    <row r="4217" spans="4:4" x14ac:dyDescent="0.25">
      <c r="D4217" s="141"/>
    </row>
    <row r="4218" spans="4:4" x14ac:dyDescent="0.25">
      <c r="D4218" s="141"/>
    </row>
    <row r="4219" spans="4:4" x14ac:dyDescent="0.25">
      <c r="D4219" s="141"/>
    </row>
    <row r="4220" spans="4:4" x14ac:dyDescent="0.25">
      <c r="D4220" s="141"/>
    </row>
    <row r="4221" spans="4:4" x14ac:dyDescent="0.25">
      <c r="D4221" s="141"/>
    </row>
    <row r="4222" spans="4:4" x14ac:dyDescent="0.25">
      <c r="D4222" s="141"/>
    </row>
    <row r="4223" spans="4:4" x14ac:dyDescent="0.25">
      <c r="D4223" s="141"/>
    </row>
    <row r="4224" spans="4:4" x14ac:dyDescent="0.25">
      <c r="D4224" s="141"/>
    </row>
    <row r="4225" spans="4:4" x14ac:dyDescent="0.25">
      <c r="D4225" s="141"/>
    </row>
    <row r="4226" spans="4:4" x14ac:dyDescent="0.25">
      <c r="D4226" s="141"/>
    </row>
    <row r="4227" spans="4:4" x14ac:dyDescent="0.25">
      <c r="D4227" s="141"/>
    </row>
    <row r="4228" spans="4:4" x14ac:dyDescent="0.25">
      <c r="D4228" s="141"/>
    </row>
    <row r="4229" spans="4:4" x14ac:dyDescent="0.25">
      <c r="D4229" s="141"/>
    </row>
    <row r="4230" spans="4:4" x14ac:dyDescent="0.25">
      <c r="D4230" s="141"/>
    </row>
    <row r="4231" spans="4:4" x14ac:dyDescent="0.25">
      <c r="D4231" s="141"/>
    </row>
    <row r="4232" spans="4:4" x14ac:dyDescent="0.25">
      <c r="D4232" s="141"/>
    </row>
    <row r="4233" spans="4:4" x14ac:dyDescent="0.25">
      <c r="D4233" s="141"/>
    </row>
    <row r="4234" spans="4:4" x14ac:dyDescent="0.25">
      <c r="D4234" s="141"/>
    </row>
    <row r="4235" spans="4:4" x14ac:dyDescent="0.25">
      <c r="D4235" s="141"/>
    </row>
    <row r="4236" spans="4:4" x14ac:dyDescent="0.25">
      <c r="D4236" s="141"/>
    </row>
    <row r="4237" spans="4:4" x14ac:dyDescent="0.25">
      <c r="D4237" s="141"/>
    </row>
    <row r="4238" spans="4:4" x14ac:dyDescent="0.25">
      <c r="D4238" s="141"/>
    </row>
    <row r="4239" spans="4:4" x14ac:dyDescent="0.25">
      <c r="D4239" s="141"/>
    </row>
    <row r="4240" spans="4:4" x14ac:dyDescent="0.25">
      <c r="D4240" s="141"/>
    </row>
    <row r="4241" spans="4:4" x14ac:dyDescent="0.25">
      <c r="D4241" s="141"/>
    </row>
    <row r="4242" spans="4:4" x14ac:dyDescent="0.25">
      <c r="D4242" s="141"/>
    </row>
    <row r="4243" spans="4:4" x14ac:dyDescent="0.25">
      <c r="D4243" s="141"/>
    </row>
    <row r="4244" spans="4:4" x14ac:dyDescent="0.25">
      <c r="D4244" s="141"/>
    </row>
    <row r="4245" spans="4:4" x14ac:dyDescent="0.25">
      <c r="D4245" s="141"/>
    </row>
    <row r="4246" spans="4:4" x14ac:dyDescent="0.25">
      <c r="D4246" s="141"/>
    </row>
    <row r="4247" spans="4:4" x14ac:dyDescent="0.25">
      <c r="D4247" s="141"/>
    </row>
    <row r="4248" spans="4:4" x14ac:dyDescent="0.25">
      <c r="D4248" s="141"/>
    </row>
    <row r="4249" spans="4:4" x14ac:dyDescent="0.25">
      <c r="D4249" s="141"/>
    </row>
    <row r="4250" spans="4:4" x14ac:dyDescent="0.25">
      <c r="D4250" s="141"/>
    </row>
    <row r="4251" spans="4:4" x14ac:dyDescent="0.25">
      <c r="D4251" s="141"/>
    </row>
    <row r="4252" spans="4:4" x14ac:dyDescent="0.25">
      <c r="D4252" s="141"/>
    </row>
    <row r="4253" spans="4:4" x14ac:dyDescent="0.25">
      <c r="D4253" s="141"/>
    </row>
    <row r="4254" spans="4:4" x14ac:dyDescent="0.25">
      <c r="D4254" s="141"/>
    </row>
    <row r="4255" spans="4:4" x14ac:dyDescent="0.25">
      <c r="D4255" s="141"/>
    </row>
    <row r="4256" spans="4:4" x14ac:dyDescent="0.25">
      <c r="D4256" s="141"/>
    </row>
    <row r="4257" spans="4:4" x14ac:dyDescent="0.25">
      <c r="D4257" s="141"/>
    </row>
    <row r="4258" spans="4:4" x14ac:dyDescent="0.25">
      <c r="D4258" s="141"/>
    </row>
    <row r="4259" spans="4:4" x14ac:dyDescent="0.25">
      <c r="D4259" s="141"/>
    </row>
    <row r="4260" spans="4:4" x14ac:dyDescent="0.25">
      <c r="D4260" s="141"/>
    </row>
    <row r="4261" spans="4:4" x14ac:dyDescent="0.25">
      <c r="D4261" s="141"/>
    </row>
    <row r="4262" spans="4:4" x14ac:dyDescent="0.25">
      <c r="D4262" s="141"/>
    </row>
    <row r="4263" spans="4:4" x14ac:dyDescent="0.25">
      <c r="D4263" s="141"/>
    </row>
    <row r="4264" spans="4:4" x14ac:dyDescent="0.25">
      <c r="D4264" s="141"/>
    </row>
    <row r="4265" spans="4:4" x14ac:dyDescent="0.25">
      <c r="D4265" s="141"/>
    </row>
    <row r="4266" spans="4:4" x14ac:dyDescent="0.25">
      <c r="D4266" s="141"/>
    </row>
    <row r="4267" spans="4:4" x14ac:dyDescent="0.25">
      <c r="D4267" s="141"/>
    </row>
    <row r="4268" spans="4:4" x14ac:dyDescent="0.25">
      <c r="D4268" s="141"/>
    </row>
    <row r="4269" spans="4:4" x14ac:dyDescent="0.25">
      <c r="D4269" s="141"/>
    </row>
    <row r="4270" spans="4:4" x14ac:dyDescent="0.25">
      <c r="D4270" s="141"/>
    </row>
    <row r="4271" spans="4:4" x14ac:dyDescent="0.25">
      <c r="D4271" s="141"/>
    </row>
    <row r="4272" spans="4:4" x14ac:dyDescent="0.25">
      <c r="D4272" s="141"/>
    </row>
    <row r="4273" spans="4:4" x14ac:dyDescent="0.25">
      <c r="D4273" s="141"/>
    </row>
    <row r="4274" spans="4:4" x14ac:dyDescent="0.25">
      <c r="D4274" s="141"/>
    </row>
    <row r="4275" spans="4:4" x14ac:dyDescent="0.25">
      <c r="D4275" s="141"/>
    </row>
    <row r="4276" spans="4:4" x14ac:dyDescent="0.25">
      <c r="D4276" s="141"/>
    </row>
    <row r="4277" spans="4:4" x14ac:dyDescent="0.25">
      <c r="D4277" s="141"/>
    </row>
    <row r="4278" spans="4:4" x14ac:dyDescent="0.25">
      <c r="D4278" s="141"/>
    </row>
    <row r="4279" spans="4:4" x14ac:dyDescent="0.25">
      <c r="D4279" s="141"/>
    </row>
    <row r="4280" spans="4:4" x14ac:dyDescent="0.25">
      <c r="D4280" s="141"/>
    </row>
    <row r="4281" spans="4:4" x14ac:dyDescent="0.25">
      <c r="D4281" s="141"/>
    </row>
    <row r="4282" spans="4:4" x14ac:dyDescent="0.25">
      <c r="D4282" s="141"/>
    </row>
    <row r="4283" spans="4:4" x14ac:dyDescent="0.25">
      <c r="D4283" s="141"/>
    </row>
    <row r="4284" spans="4:4" x14ac:dyDescent="0.25">
      <c r="D4284" s="141"/>
    </row>
    <row r="4285" spans="4:4" x14ac:dyDescent="0.25">
      <c r="D4285" s="141"/>
    </row>
    <row r="4286" spans="4:4" x14ac:dyDescent="0.25">
      <c r="D4286" s="141"/>
    </row>
    <row r="4287" spans="4:4" x14ac:dyDescent="0.25">
      <c r="D4287" s="141"/>
    </row>
    <row r="4288" spans="4:4" x14ac:dyDescent="0.25">
      <c r="D4288" s="141"/>
    </row>
    <row r="4289" spans="4:4" x14ac:dyDescent="0.25">
      <c r="D4289" s="141"/>
    </row>
    <row r="4290" spans="4:4" x14ac:dyDescent="0.25">
      <c r="D4290" s="141"/>
    </row>
    <row r="4291" spans="4:4" x14ac:dyDescent="0.25">
      <c r="D4291" s="141"/>
    </row>
    <row r="4292" spans="4:4" x14ac:dyDescent="0.25">
      <c r="D4292" s="141"/>
    </row>
    <row r="4293" spans="4:4" x14ac:dyDescent="0.25">
      <c r="D4293" s="141"/>
    </row>
    <row r="4294" spans="4:4" x14ac:dyDescent="0.25">
      <c r="D4294" s="141"/>
    </row>
    <row r="4295" spans="4:4" x14ac:dyDescent="0.25">
      <c r="D4295" s="141"/>
    </row>
    <row r="4296" spans="4:4" x14ac:dyDescent="0.25">
      <c r="D4296" s="141"/>
    </row>
    <row r="4297" spans="4:4" x14ac:dyDescent="0.25">
      <c r="D4297" s="141"/>
    </row>
    <row r="4298" spans="4:4" x14ac:dyDescent="0.25">
      <c r="D4298" s="141"/>
    </row>
    <row r="4299" spans="4:4" x14ac:dyDescent="0.25">
      <c r="D4299" s="141"/>
    </row>
    <row r="4300" spans="4:4" x14ac:dyDescent="0.25">
      <c r="D4300" s="141"/>
    </row>
    <row r="4301" spans="4:4" x14ac:dyDescent="0.25">
      <c r="D4301" s="141"/>
    </row>
    <row r="4302" spans="4:4" x14ac:dyDescent="0.25">
      <c r="D4302" s="141"/>
    </row>
    <row r="4303" spans="4:4" x14ac:dyDescent="0.25">
      <c r="D4303" s="141"/>
    </row>
    <row r="4304" spans="4:4" x14ac:dyDescent="0.25">
      <c r="D4304" s="141"/>
    </row>
    <row r="4305" spans="4:4" x14ac:dyDescent="0.25">
      <c r="D4305" s="141"/>
    </row>
    <row r="4306" spans="4:4" x14ac:dyDescent="0.25">
      <c r="D4306" s="141"/>
    </row>
    <row r="4307" spans="4:4" x14ac:dyDescent="0.25">
      <c r="D4307" s="141"/>
    </row>
    <row r="4308" spans="4:4" x14ac:dyDescent="0.25">
      <c r="D4308" s="141"/>
    </row>
    <row r="4309" spans="4:4" x14ac:dyDescent="0.25">
      <c r="D4309" s="141"/>
    </row>
    <row r="4310" spans="4:4" x14ac:dyDescent="0.25">
      <c r="D4310" s="141"/>
    </row>
    <row r="4311" spans="4:4" x14ac:dyDescent="0.25">
      <c r="D4311" s="141"/>
    </row>
    <row r="4312" spans="4:4" x14ac:dyDescent="0.25">
      <c r="D4312" s="141"/>
    </row>
    <row r="4313" spans="4:4" x14ac:dyDescent="0.25">
      <c r="D4313" s="141"/>
    </row>
    <row r="4314" spans="4:4" x14ac:dyDescent="0.25">
      <c r="D4314" s="141"/>
    </row>
    <row r="4315" spans="4:4" x14ac:dyDescent="0.25">
      <c r="D4315" s="141"/>
    </row>
    <row r="4316" spans="4:4" x14ac:dyDescent="0.25">
      <c r="D4316" s="141"/>
    </row>
    <row r="4317" spans="4:4" x14ac:dyDescent="0.25">
      <c r="D4317" s="141"/>
    </row>
    <row r="4318" spans="4:4" x14ac:dyDescent="0.25">
      <c r="D4318" s="141"/>
    </row>
    <row r="4319" spans="4:4" x14ac:dyDescent="0.25">
      <c r="D4319" s="141"/>
    </row>
    <row r="4320" spans="4:4" x14ac:dyDescent="0.25">
      <c r="D4320" s="141"/>
    </row>
    <row r="4321" spans="4:4" x14ac:dyDescent="0.25">
      <c r="D4321" s="141"/>
    </row>
    <row r="4322" spans="4:4" x14ac:dyDescent="0.25">
      <c r="D4322" s="141"/>
    </row>
    <row r="4323" spans="4:4" x14ac:dyDescent="0.25">
      <c r="D4323" s="141"/>
    </row>
    <row r="4324" spans="4:4" x14ac:dyDescent="0.25">
      <c r="D4324" s="141"/>
    </row>
    <row r="4325" spans="4:4" x14ac:dyDescent="0.25">
      <c r="D4325" s="141"/>
    </row>
    <row r="4326" spans="4:4" x14ac:dyDescent="0.25">
      <c r="D4326" s="141"/>
    </row>
    <row r="4327" spans="4:4" x14ac:dyDescent="0.25">
      <c r="D4327" s="141"/>
    </row>
    <row r="4328" spans="4:4" x14ac:dyDescent="0.25">
      <c r="D4328" s="141"/>
    </row>
    <row r="4329" spans="4:4" x14ac:dyDescent="0.25">
      <c r="D4329" s="141"/>
    </row>
    <row r="4330" spans="4:4" x14ac:dyDescent="0.25">
      <c r="D4330" s="141"/>
    </row>
    <row r="4331" spans="4:4" x14ac:dyDescent="0.25">
      <c r="D4331" s="141"/>
    </row>
    <row r="4332" spans="4:4" x14ac:dyDescent="0.25">
      <c r="D4332" s="141"/>
    </row>
    <row r="4333" spans="4:4" x14ac:dyDescent="0.25">
      <c r="D4333" s="141"/>
    </row>
    <row r="4334" spans="4:4" x14ac:dyDescent="0.25">
      <c r="D4334" s="141"/>
    </row>
    <row r="4335" spans="4:4" x14ac:dyDescent="0.25">
      <c r="D4335" s="141"/>
    </row>
    <row r="4336" spans="4:4" x14ac:dyDescent="0.25">
      <c r="D4336" s="141"/>
    </row>
    <row r="4337" spans="4:4" x14ac:dyDescent="0.25">
      <c r="D4337" s="141"/>
    </row>
    <row r="4338" spans="4:4" x14ac:dyDescent="0.25">
      <c r="D4338" s="141"/>
    </row>
    <row r="4339" spans="4:4" x14ac:dyDescent="0.25">
      <c r="D4339" s="141"/>
    </row>
    <row r="4340" spans="4:4" x14ac:dyDescent="0.25">
      <c r="D4340" s="141"/>
    </row>
    <row r="4341" spans="4:4" x14ac:dyDescent="0.25">
      <c r="D4341" s="141"/>
    </row>
    <row r="4342" spans="4:4" x14ac:dyDescent="0.25">
      <c r="D4342" s="141"/>
    </row>
    <row r="4343" spans="4:4" x14ac:dyDescent="0.25">
      <c r="D4343" s="141"/>
    </row>
    <row r="4344" spans="4:4" x14ac:dyDescent="0.25">
      <c r="D4344" s="141"/>
    </row>
    <row r="4345" spans="4:4" x14ac:dyDescent="0.25">
      <c r="D4345" s="141"/>
    </row>
    <row r="4346" spans="4:4" x14ac:dyDescent="0.25">
      <c r="D4346" s="141"/>
    </row>
    <row r="4347" spans="4:4" x14ac:dyDescent="0.25">
      <c r="D4347" s="141"/>
    </row>
    <row r="4348" spans="4:4" x14ac:dyDescent="0.25">
      <c r="D4348" s="141"/>
    </row>
    <row r="4349" spans="4:4" x14ac:dyDescent="0.25">
      <c r="D4349" s="141"/>
    </row>
    <row r="4350" spans="4:4" x14ac:dyDescent="0.25">
      <c r="D4350" s="141"/>
    </row>
    <row r="4351" spans="4:4" x14ac:dyDescent="0.25">
      <c r="D4351" s="141"/>
    </row>
    <row r="4352" spans="4:4" x14ac:dyDescent="0.25">
      <c r="D4352" s="141"/>
    </row>
    <row r="4353" spans="4:4" x14ac:dyDescent="0.25">
      <c r="D4353" s="141"/>
    </row>
    <row r="4354" spans="4:4" x14ac:dyDescent="0.25">
      <c r="D4354" s="141"/>
    </row>
    <row r="4355" spans="4:4" x14ac:dyDescent="0.25">
      <c r="D4355" s="141"/>
    </row>
    <row r="4356" spans="4:4" x14ac:dyDescent="0.25">
      <c r="D4356" s="141"/>
    </row>
    <row r="4357" spans="4:4" x14ac:dyDescent="0.25">
      <c r="D4357" s="141"/>
    </row>
    <row r="4358" spans="4:4" x14ac:dyDescent="0.25">
      <c r="D4358" s="141"/>
    </row>
    <row r="4359" spans="4:4" x14ac:dyDescent="0.25">
      <c r="D4359" s="141"/>
    </row>
    <row r="4360" spans="4:4" x14ac:dyDescent="0.25">
      <c r="D4360" s="141"/>
    </row>
    <row r="4361" spans="4:4" x14ac:dyDescent="0.25">
      <c r="D4361" s="141"/>
    </row>
    <row r="4362" spans="4:4" x14ac:dyDescent="0.25">
      <c r="D4362" s="141"/>
    </row>
    <row r="4363" spans="4:4" x14ac:dyDescent="0.25">
      <c r="D4363" s="141"/>
    </row>
    <row r="4364" spans="4:4" x14ac:dyDescent="0.25">
      <c r="D4364" s="141"/>
    </row>
    <row r="4365" spans="4:4" x14ac:dyDescent="0.25">
      <c r="D4365" s="141"/>
    </row>
    <row r="4366" spans="4:4" x14ac:dyDescent="0.25">
      <c r="D4366" s="141"/>
    </row>
    <row r="4367" spans="4:4" x14ac:dyDescent="0.25">
      <c r="D4367" s="141"/>
    </row>
    <row r="4368" spans="4:4" x14ac:dyDescent="0.25">
      <c r="D4368" s="141"/>
    </row>
    <row r="4369" spans="4:4" x14ac:dyDescent="0.25">
      <c r="D4369" s="141"/>
    </row>
    <row r="4370" spans="4:4" x14ac:dyDescent="0.25">
      <c r="D4370" s="141"/>
    </row>
    <row r="4371" spans="4:4" x14ac:dyDescent="0.25">
      <c r="D4371" s="141"/>
    </row>
    <row r="4372" spans="4:4" x14ac:dyDescent="0.25">
      <c r="D4372" s="141"/>
    </row>
    <row r="4373" spans="4:4" x14ac:dyDescent="0.25">
      <c r="D4373" s="141"/>
    </row>
    <row r="4374" spans="4:4" x14ac:dyDescent="0.25">
      <c r="D4374" s="141"/>
    </row>
    <row r="4375" spans="4:4" x14ac:dyDescent="0.25">
      <c r="D4375" s="141"/>
    </row>
    <row r="4376" spans="4:4" x14ac:dyDescent="0.25">
      <c r="D4376" s="141"/>
    </row>
    <row r="4377" spans="4:4" x14ac:dyDescent="0.25">
      <c r="D4377" s="141"/>
    </row>
    <row r="4378" spans="4:4" x14ac:dyDescent="0.25">
      <c r="D4378" s="141"/>
    </row>
    <row r="4379" spans="4:4" x14ac:dyDescent="0.25">
      <c r="D4379" s="141"/>
    </row>
    <row r="4380" spans="4:4" x14ac:dyDescent="0.25">
      <c r="D4380" s="141"/>
    </row>
    <row r="4381" spans="4:4" x14ac:dyDescent="0.25">
      <c r="D4381" s="141"/>
    </row>
    <row r="4382" spans="4:4" x14ac:dyDescent="0.25">
      <c r="D4382" s="141"/>
    </row>
    <row r="4383" spans="4:4" x14ac:dyDescent="0.25">
      <c r="D4383" s="141"/>
    </row>
    <row r="4384" spans="4:4" x14ac:dyDescent="0.25">
      <c r="D4384" s="141"/>
    </row>
    <row r="4385" spans="4:4" x14ac:dyDescent="0.25">
      <c r="D4385" s="141"/>
    </row>
    <row r="4386" spans="4:4" x14ac:dyDescent="0.25">
      <c r="D4386" s="141"/>
    </row>
    <row r="4387" spans="4:4" x14ac:dyDescent="0.25">
      <c r="D4387" s="141"/>
    </row>
    <row r="4388" spans="4:4" x14ac:dyDescent="0.25">
      <c r="D4388" s="141"/>
    </row>
    <row r="4389" spans="4:4" x14ac:dyDescent="0.25">
      <c r="D4389" s="141"/>
    </row>
    <row r="4390" spans="4:4" x14ac:dyDescent="0.25">
      <c r="D4390" s="141"/>
    </row>
    <row r="4391" spans="4:4" x14ac:dyDescent="0.25">
      <c r="D4391" s="141"/>
    </row>
    <row r="4392" spans="4:4" x14ac:dyDescent="0.25">
      <c r="D4392" s="141"/>
    </row>
    <row r="4393" spans="4:4" x14ac:dyDescent="0.25">
      <c r="D4393" s="141"/>
    </row>
    <row r="4394" spans="4:4" x14ac:dyDescent="0.25">
      <c r="D4394" s="141"/>
    </row>
    <row r="4395" spans="4:4" x14ac:dyDescent="0.25">
      <c r="D4395" s="141"/>
    </row>
    <row r="4396" spans="4:4" x14ac:dyDescent="0.25">
      <c r="D4396" s="141"/>
    </row>
    <row r="4397" spans="4:4" x14ac:dyDescent="0.25">
      <c r="D4397" s="141"/>
    </row>
    <row r="4398" spans="4:4" x14ac:dyDescent="0.25">
      <c r="D4398" s="141"/>
    </row>
    <row r="4399" spans="4:4" x14ac:dyDescent="0.25">
      <c r="D4399" s="141"/>
    </row>
    <row r="4400" spans="4:4" x14ac:dyDescent="0.25">
      <c r="D4400" s="141"/>
    </row>
    <row r="4401" spans="4:4" x14ac:dyDescent="0.25">
      <c r="D4401" s="141"/>
    </row>
    <row r="4402" spans="4:4" x14ac:dyDescent="0.25">
      <c r="D4402" s="141"/>
    </row>
    <row r="4403" spans="4:4" x14ac:dyDescent="0.25">
      <c r="D4403" s="141"/>
    </row>
    <row r="4404" spans="4:4" x14ac:dyDescent="0.25">
      <c r="D4404" s="141"/>
    </row>
    <row r="4405" spans="4:4" x14ac:dyDescent="0.25">
      <c r="D4405" s="141"/>
    </row>
    <row r="4406" spans="4:4" x14ac:dyDescent="0.25">
      <c r="D4406" s="141"/>
    </row>
    <row r="4407" spans="4:4" x14ac:dyDescent="0.25">
      <c r="D4407" s="141"/>
    </row>
    <row r="4408" spans="4:4" x14ac:dyDescent="0.25">
      <c r="D4408" s="141"/>
    </row>
    <row r="4409" spans="4:4" x14ac:dyDescent="0.25">
      <c r="D4409" s="141"/>
    </row>
    <row r="4410" spans="4:4" x14ac:dyDescent="0.25">
      <c r="D4410" s="141"/>
    </row>
    <row r="4411" spans="4:4" x14ac:dyDescent="0.25">
      <c r="D4411" s="141"/>
    </row>
    <row r="4412" spans="4:4" x14ac:dyDescent="0.25">
      <c r="D4412" s="141"/>
    </row>
    <row r="4413" spans="4:4" x14ac:dyDescent="0.25">
      <c r="D4413" s="141"/>
    </row>
    <row r="4414" spans="4:4" x14ac:dyDescent="0.25">
      <c r="D4414" s="141"/>
    </row>
    <row r="4415" spans="4:4" x14ac:dyDescent="0.25">
      <c r="D4415" s="141"/>
    </row>
    <row r="4416" spans="4:4" x14ac:dyDescent="0.25">
      <c r="D4416" s="141"/>
    </row>
    <row r="4417" spans="4:4" x14ac:dyDescent="0.25">
      <c r="D4417" s="141"/>
    </row>
    <row r="4418" spans="4:4" x14ac:dyDescent="0.25">
      <c r="D4418" s="141"/>
    </row>
    <row r="4419" spans="4:4" x14ac:dyDescent="0.25">
      <c r="D4419" s="141"/>
    </row>
    <row r="4420" spans="4:4" x14ac:dyDescent="0.25">
      <c r="D4420" s="141"/>
    </row>
    <row r="4421" spans="4:4" x14ac:dyDescent="0.25">
      <c r="D4421" s="141"/>
    </row>
    <row r="4422" spans="4:4" x14ac:dyDescent="0.25">
      <c r="D4422" s="141"/>
    </row>
    <row r="4423" spans="4:4" x14ac:dyDescent="0.25">
      <c r="D4423" s="141"/>
    </row>
    <row r="4424" spans="4:4" x14ac:dyDescent="0.25">
      <c r="D4424" s="141"/>
    </row>
    <row r="4425" spans="4:4" x14ac:dyDescent="0.25">
      <c r="D4425" s="141"/>
    </row>
    <row r="4426" spans="4:4" x14ac:dyDescent="0.25">
      <c r="D4426" s="141"/>
    </row>
    <row r="4427" spans="4:4" x14ac:dyDescent="0.25">
      <c r="D4427" s="141"/>
    </row>
    <row r="4428" spans="4:4" x14ac:dyDescent="0.25">
      <c r="D4428" s="141"/>
    </row>
    <row r="4429" spans="4:4" x14ac:dyDescent="0.25">
      <c r="D4429" s="141"/>
    </row>
    <row r="4430" spans="4:4" x14ac:dyDescent="0.25">
      <c r="D4430" s="141"/>
    </row>
    <row r="4431" spans="4:4" x14ac:dyDescent="0.25">
      <c r="D4431" s="141"/>
    </row>
    <row r="4432" spans="4:4" x14ac:dyDescent="0.25">
      <c r="D4432" s="141"/>
    </row>
    <row r="4433" spans="4:4" x14ac:dyDescent="0.25">
      <c r="D4433" s="141"/>
    </row>
    <row r="4434" spans="4:4" x14ac:dyDescent="0.25">
      <c r="D4434" s="141"/>
    </row>
    <row r="4435" spans="4:4" x14ac:dyDescent="0.25">
      <c r="D4435" s="141"/>
    </row>
    <row r="4436" spans="4:4" x14ac:dyDescent="0.25">
      <c r="D4436" s="141"/>
    </row>
    <row r="4437" spans="4:4" x14ac:dyDescent="0.25">
      <c r="D4437" s="141"/>
    </row>
    <row r="4438" spans="4:4" x14ac:dyDescent="0.25">
      <c r="D4438" s="141"/>
    </row>
    <row r="4439" spans="4:4" x14ac:dyDescent="0.25">
      <c r="D4439" s="141"/>
    </row>
    <row r="4440" spans="4:4" x14ac:dyDescent="0.25">
      <c r="D4440" s="141"/>
    </row>
    <row r="4441" spans="4:4" x14ac:dyDescent="0.25">
      <c r="D4441" s="141"/>
    </row>
    <row r="4442" spans="4:4" x14ac:dyDescent="0.25">
      <c r="D4442" s="141"/>
    </row>
    <row r="4443" spans="4:4" x14ac:dyDescent="0.25">
      <c r="D4443" s="141"/>
    </row>
    <row r="4444" spans="4:4" x14ac:dyDescent="0.25">
      <c r="D4444" s="141"/>
    </row>
    <row r="4445" spans="4:4" x14ac:dyDescent="0.25">
      <c r="D4445" s="141"/>
    </row>
    <row r="4446" spans="4:4" x14ac:dyDescent="0.25">
      <c r="D4446" s="141"/>
    </row>
    <row r="4447" spans="4:4" x14ac:dyDescent="0.25">
      <c r="D4447" s="141"/>
    </row>
    <row r="4448" spans="4:4" x14ac:dyDescent="0.25">
      <c r="D4448" s="141"/>
    </row>
    <row r="4449" spans="4:4" x14ac:dyDescent="0.25">
      <c r="D4449" s="141"/>
    </row>
    <row r="4450" spans="4:4" x14ac:dyDescent="0.25">
      <c r="D4450" s="141"/>
    </row>
    <row r="4451" spans="4:4" x14ac:dyDescent="0.25">
      <c r="D4451" s="141"/>
    </row>
    <row r="4452" spans="4:4" x14ac:dyDescent="0.25">
      <c r="D4452" s="141"/>
    </row>
    <row r="4453" spans="4:4" x14ac:dyDescent="0.25">
      <c r="D4453" s="141"/>
    </row>
    <row r="4454" spans="4:4" x14ac:dyDescent="0.25">
      <c r="D4454" s="141"/>
    </row>
    <row r="4455" spans="4:4" x14ac:dyDescent="0.25">
      <c r="D4455" s="141"/>
    </row>
    <row r="4456" spans="4:4" x14ac:dyDescent="0.25">
      <c r="D4456" s="141"/>
    </row>
    <row r="4457" spans="4:4" x14ac:dyDescent="0.25">
      <c r="D4457" s="141"/>
    </row>
    <row r="4458" spans="4:4" x14ac:dyDescent="0.25">
      <c r="D4458" s="141"/>
    </row>
    <row r="4459" spans="4:4" x14ac:dyDescent="0.25">
      <c r="D4459" s="141"/>
    </row>
    <row r="4460" spans="4:4" x14ac:dyDescent="0.25">
      <c r="D4460" s="141"/>
    </row>
    <row r="4461" spans="4:4" x14ac:dyDescent="0.25">
      <c r="D4461" s="141"/>
    </row>
    <row r="4462" spans="4:4" x14ac:dyDescent="0.25">
      <c r="D4462" s="141"/>
    </row>
    <row r="4463" spans="4:4" x14ac:dyDescent="0.25">
      <c r="D4463" s="141"/>
    </row>
    <row r="4464" spans="4:4" x14ac:dyDescent="0.25">
      <c r="D4464" s="141"/>
    </row>
    <row r="4465" spans="4:4" x14ac:dyDescent="0.25">
      <c r="D4465" s="141"/>
    </row>
    <row r="4466" spans="4:4" x14ac:dyDescent="0.25">
      <c r="D4466" s="141"/>
    </row>
    <row r="4467" spans="4:4" x14ac:dyDescent="0.25">
      <c r="D4467" s="141"/>
    </row>
    <row r="4468" spans="4:4" x14ac:dyDescent="0.25">
      <c r="D4468" s="141"/>
    </row>
    <row r="4469" spans="4:4" x14ac:dyDescent="0.25">
      <c r="D4469" s="141"/>
    </row>
    <row r="4470" spans="4:4" x14ac:dyDescent="0.25">
      <c r="D4470" s="141"/>
    </row>
    <row r="4471" spans="4:4" x14ac:dyDescent="0.25">
      <c r="D4471" s="141"/>
    </row>
    <row r="4472" spans="4:4" x14ac:dyDescent="0.25">
      <c r="D4472" s="141"/>
    </row>
    <row r="4473" spans="4:4" x14ac:dyDescent="0.25">
      <c r="D4473" s="141"/>
    </row>
    <row r="4474" spans="4:4" x14ac:dyDescent="0.25">
      <c r="D4474" s="141"/>
    </row>
    <row r="4475" spans="4:4" x14ac:dyDescent="0.25">
      <c r="D4475" s="141"/>
    </row>
    <row r="4476" spans="4:4" x14ac:dyDescent="0.25">
      <c r="D4476" s="141"/>
    </row>
    <row r="4477" spans="4:4" x14ac:dyDescent="0.25">
      <c r="D4477" s="141"/>
    </row>
    <row r="4478" spans="4:4" x14ac:dyDescent="0.25">
      <c r="D4478" s="141"/>
    </row>
    <row r="4479" spans="4:4" x14ac:dyDescent="0.25">
      <c r="D4479" s="141"/>
    </row>
    <row r="4480" spans="4:4" x14ac:dyDescent="0.25">
      <c r="D4480" s="141"/>
    </row>
    <row r="4481" spans="4:4" x14ac:dyDescent="0.25">
      <c r="D4481" s="141"/>
    </row>
    <row r="4482" spans="4:4" x14ac:dyDescent="0.25">
      <c r="D4482" s="141"/>
    </row>
    <row r="4483" spans="4:4" x14ac:dyDescent="0.25">
      <c r="D4483" s="141"/>
    </row>
    <row r="4484" spans="4:4" x14ac:dyDescent="0.25">
      <c r="D4484" s="141"/>
    </row>
    <row r="4485" spans="4:4" x14ac:dyDescent="0.25">
      <c r="D4485" s="141"/>
    </row>
    <row r="4486" spans="4:4" x14ac:dyDescent="0.25">
      <c r="D4486" s="141"/>
    </row>
    <row r="4487" spans="4:4" x14ac:dyDescent="0.25">
      <c r="D4487" s="141"/>
    </row>
    <row r="4488" spans="4:4" x14ac:dyDescent="0.25">
      <c r="D4488" s="141"/>
    </row>
    <row r="4489" spans="4:4" x14ac:dyDescent="0.25">
      <c r="D4489" s="141"/>
    </row>
    <row r="4490" spans="4:4" x14ac:dyDescent="0.25">
      <c r="D4490" s="141"/>
    </row>
    <row r="4491" spans="4:4" x14ac:dyDescent="0.25">
      <c r="D4491" s="141"/>
    </row>
    <row r="4492" spans="4:4" x14ac:dyDescent="0.25">
      <c r="D4492" s="141"/>
    </row>
    <row r="4493" spans="4:4" x14ac:dyDescent="0.25">
      <c r="D4493" s="141"/>
    </row>
    <row r="4494" spans="4:4" x14ac:dyDescent="0.25">
      <c r="D4494" s="141"/>
    </row>
    <row r="4495" spans="4:4" x14ac:dyDescent="0.25">
      <c r="D4495" s="141"/>
    </row>
    <row r="4496" spans="4:4" x14ac:dyDescent="0.25">
      <c r="D4496" s="141"/>
    </row>
    <row r="4497" spans="4:4" x14ac:dyDescent="0.25">
      <c r="D4497" s="141"/>
    </row>
    <row r="4498" spans="4:4" x14ac:dyDescent="0.25">
      <c r="D4498" s="141"/>
    </row>
    <row r="4499" spans="4:4" x14ac:dyDescent="0.25">
      <c r="D4499" s="141"/>
    </row>
    <row r="4500" spans="4:4" x14ac:dyDescent="0.25">
      <c r="D4500" s="141"/>
    </row>
    <row r="4501" spans="4:4" x14ac:dyDescent="0.25">
      <c r="D4501" s="141"/>
    </row>
    <row r="4502" spans="4:4" x14ac:dyDescent="0.25">
      <c r="D4502" s="141"/>
    </row>
    <row r="4503" spans="4:4" x14ac:dyDescent="0.25">
      <c r="D4503" s="141"/>
    </row>
    <row r="4504" spans="4:4" x14ac:dyDescent="0.25">
      <c r="D4504" s="141"/>
    </row>
    <row r="4505" spans="4:4" x14ac:dyDescent="0.25">
      <c r="D4505" s="141"/>
    </row>
    <row r="4506" spans="4:4" x14ac:dyDescent="0.25">
      <c r="D4506" s="141"/>
    </row>
    <row r="4507" spans="4:4" x14ac:dyDescent="0.25">
      <c r="D4507" s="141"/>
    </row>
    <row r="4508" spans="4:4" x14ac:dyDescent="0.25">
      <c r="D4508" s="141"/>
    </row>
    <row r="4509" spans="4:4" x14ac:dyDescent="0.25">
      <c r="D4509" s="141"/>
    </row>
    <row r="4510" spans="4:4" x14ac:dyDescent="0.25">
      <c r="D4510" s="141"/>
    </row>
    <row r="4511" spans="4:4" x14ac:dyDescent="0.25">
      <c r="D4511" s="141"/>
    </row>
    <row r="4512" spans="4:4" x14ac:dyDescent="0.25">
      <c r="D4512" s="141"/>
    </row>
    <row r="4513" spans="4:4" x14ac:dyDescent="0.25">
      <c r="D4513" s="141"/>
    </row>
    <row r="4514" spans="4:4" x14ac:dyDescent="0.25">
      <c r="D4514" s="141"/>
    </row>
    <row r="4515" spans="4:4" x14ac:dyDescent="0.25">
      <c r="D4515" s="141"/>
    </row>
    <row r="4516" spans="4:4" x14ac:dyDescent="0.25">
      <c r="D4516" s="141"/>
    </row>
    <row r="4517" spans="4:4" x14ac:dyDescent="0.25">
      <c r="D4517" s="141"/>
    </row>
    <row r="4518" spans="4:4" x14ac:dyDescent="0.25">
      <c r="D4518" s="141"/>
    </row>
    <row r="4519" spans="4:4" x14ac:dyDescent="0.25">
      <c r="D4519" s="141"/>
    </row>
    <row r="4520" spans="4:4" x14ac:dyDescent="0.25">
      <c r="D4520" s="141"/>
    </row>
    <row r="4521" spans="4:4" x14ac:dyDescent="0.25">
      <c r="D4521" s="141"/>
    </row>
    <row r="4522" spans="4:4" x14ac:dyDescent="0.25">
      <c r="D4522" s="141"/>
    </row>
    <row r="4523" spans="4:4" x14ac:dyDescent="0.25">
      <c r="D4523" s="141"/>
    </row>
    <row r="4524" spans="4:4" x14ac:dyDescent="0.25">
      <c r="D4524" s="141"/>
    </row>
    <row r="4525" spans="4:4" x14ac:dyDescent="0.25">
      <c r="D4525" s="141"/>
    </row>
    <row r="4526" spans="4:4" x14ac:dyDescent="0.25">
      <c r="D4526" s="141"/>
    </row>
    <row r="4527" spans="4:4" x14ac:dyDescent="0.25">
      <c r="D4527" s="141"/>
    </row>
    <row r="4528" spans="4:4" x14ac:dyDescent="0.25">
      <c r="D4528" s="141"/>
    </row>
    <row r="4529" spans="4:4" x14ac:dyDescent="0.25">
      <c r="D4529" s="141"/>
    </row>
    <row r="4530" spans="4:4" x14ac:dyDescent="0.25">
      <c r="D4530" s="141"/>
    </row>
    <row r="4531" spans="4:4" x14ac:dyDescent="0.25">
      <c r="D4531" s="141"/>
    </row>
    <row r="4532" spans="4:4" x14ac:dyDescent="0.25">
      <c r="D4532" s="141"/>
    </row>
    <row r="4533" spans="4:4" x14ac:dyDescent="0.25">
      <c r="D4533" s="141"/>
    </row>
    <row r="4534" spans="4:4" x14ac:dyDescent="0.25">
      <c r="D4534" s="141"/>
    </row>
    <row r="4535" spans="4:4" x14ac:dyDescent="0.25">
      <c r="D4535" s="141"/>
    </row>
    <row r="4536" spans="4:4" x14ac:dyDescent="0.25">
      <c r="D4536" s="141"/>
    </row>
    <row r="4537" spans="4:4" x14ac:dyDescent="0.25">
      <c r="D4537" s="141"/>
    </row>
    <row r="4538" spans="4:4" x14ac:dyDescent="0.25">
      <c r="D4538" s="141"/>
    </row>
    <row r="4539" spans="4:4" x14ac:dyDescent="0.25">
      <c r="D4539" s="141"/>
    </row>
    <row r="4540" spans="4:4" x14ac:dyDescent="0.25">
      <c r="D4540" s="141"/>
    </row>
    <row r="4541" spans="4:4" x14ac:dyDescent="0.25">
      <c r="D4541" s="141"/>
    </row>
    <row r="4542" spans="4:4" x14ac:dyDescent="0.25">
      <c r="D4542" s="141"/>
    </row>
    <row r="4543" spans="4:4" x14ac:dyDescent="0.25">
      <c r="D4543" s="141"/>
    </row>
    <row r="4544" spans="4:4" x14ac:dyDescent="0.25">
      <c r="D4544" s="141"/>
    </row>
    <row r="4545" spans="4:4" x14ac:dyDescent="0.25">
      <c r="D4545" s="141"/>
    </row>
    <row r="4546" spans="4:4" x14ac:dyDescent="0.25">
      <c r="D4546" s="141"/>
    </row>
    <row r="4547" spans="4:4" x14ac:dyDescent="0.25">
      <c r="D4547" s="141"/>
    </row>
    <row r="4548" spans="4:4" x14ac:dyDescent="0.25">
      <c r="D4548" s="141"/>
    </row>
    <row r="4549" spans="4:4" x14ac:dyDescent="0.25">
      <c r="D4549" s="141"/>
    </row>
    <row r="4550" spans="4:4" x14ac:dyDescent="0.25">
      <c r="D4550" s="141"/>
    </row>
    <row r="4551" spans="4:4" x14ac:dyDescent="0.25">
      <c r="D4551" s="141"/>
    </row>
    <row r="4552" spans="4:4" x14ac:dyDescent="0.25">
      <c r="D4552" s="141"/>
    </row>
    <row r="4553" spans="4:4" x14ac:dyDescent="0.25">
      <c r="D4553" s="141"/>
    </row>
    <row r="4554" spans="4:4" x14ac:dyDescent="0.25">
      <c r="D4554" s="141"/>
    </row>
    <row r="4555" spans="4:4" x14ac:dyDescent="0.25">
      <c r="D4555" s="141"/>
    </row>
    <row r="4556" spans="4:4" x14ac:dyDescent="0.25">
      <c r="D4556" s="141"/>
    </row>
    <row r="4557" spans="4:4" x14ac:dyDescent="0.25">
      <c r="D4557" s="141"/>
    </row>
    <row r="4558" spans="4:4" x14ac:dyDescent="0.25">
      <c r="D4558" s="141"/>
    </row>
    <row r="4559" spans="4:4" x14ac:dyDescent="0.25">
      <c r="D4559" s="141"/>
    </row>
    <row r="4560" spans="4:4" x14ac:dyDescent="0.25">
      <c r="D4560" s="141"/>
    </row>
    <row r="4561" spans="4:4" x14ac:dyDescent="0.25">
      <c r="D4561" s="141"/>
    </row>
    <row r="4562" spans="4:4" x14ac:dyDescent="0.25">
      <c r="D4562" s="141"/>
    </row>
    <row r="4563" spans="4:4" x14ac:dyDescent="0.25">
      <c r="D4563" s="141"/>
    </row>
    <row r="4564" spans="4:4" x14ac:dyDescent="0.25">
      <c r="D4564" s="141"/>
    </row>
    <row r="4565" spans="4:4" x14ac:dyDescent="0.25">
      <c r="D4565" s="141"/>
    </row>
    <row r="4566" spans="4:4" x14ac:dyDescent="0.25">
      <c r="D4566" s="141"/>
    </row>
    <row r="4567" spans="4:4" x14ac:dyDescent="0.25">
      <c r="D4567" s="141"/>
    </row>
    <row r="4568" spans="4:4" x14ac:dyDescent="0.25">
      <c r="D4568" s="141"/>
    </row>
    <row r="4569" spans="4:4" x14ac:dyDescent="0.25">
      <c r="D4569" s="141"/>
    </row>
    <row r="4570" spans="4:4" x14ac:dyDescent="0.25">
      <c r="D4570" s="141"/>
    </row>
    <row r="4571" spans="4:4" x14ac:dyDescent="0.25">
      <c r="D4571" s="141"/>
    </row>
    <row r="4572" spans="4:4" x14ac:dyDescent="0.25">
      <c r="D4572" s="141"/>
    </row>
    <row r="4573" spans="4:4" x14ac:dyDescent="0.25">
      <c r="D4573" s="141"/>
    </row>
    <row r="4574" spans="4:4" x14ac:dyDescent="0.25">
      <c r="D4574" s="141"/>
    </row>
    <row r="4575" spans="4:4" x14ac:dyDescent="0.25">
      <c r="D4575" s="141"/>
    </row>
    <row r="4576" spans="4:4" x14ac:dyDescent="0.25">
      <c r="D4576" s="141"/>
    </row>
    <row r="4577" spans="4:4" x14ac:dyDescent="0.25">
      <c r="D4577" s="141"/>
    </row>
    <row r="4578" spans="4:4" x14ac:dyDescent="0.25">
      <c r="D4578" s="141"/>
    </row>
    <row r="4579" spans="4:4" x14ac:dyDescent="0.25">
      <c r="D4579" s="141"/>
    </row>
    <row r="4580" spans="4:4" x14ac:dyDescent="0.25">
      <c r="D4580" s="141"/>
    </row>
    <row r="4581" spans="4:4" x14ac:dyDescent="0.25">
      <c r="D4581" s="141"/>
    </row>
    <row r="4582" spans="4:4" x14ac:dyDescent="0.25">
      <c r="D4582" s="141"/>
    </row>
    <row r="4583" spans="4:4" x14ac:dyDescent="0.25">
      <c r="D4583" s="141"/>
    </row>
    <row r="4584" spans="4:4" x14ac:dyDescent="0.25">
      <c r="D4584" s="141"/>
    </row>
    <row r="4585" spans="4:4" x14ac:dyDescent="0.25">
      <c r="D4585" s="141"/>
    </row>
    <row r="4586" spans="4:4" x14ac:dyDescent="0.25">
      <c r="D4586" s="141"/>
    </row>
    <row r="4587" spans="4:4" x14ac:dyDescent="0.25">
      <c r="D4587" s="141"/>
    </row>
    <row r="4588" spans="4:4" x14ac:dyDescent="0.25">
      <c r="D4588" s="141"/>
    </row>
    <row r="4589" spans="4:4" x14ac:dyDescent="0.25">
      <c r="D4589" s="141"/>
    </row>
    <row r="4590" spans="4:4" x14ac:dyDescent="0.25">
      <c r="D4590" s="141"/>
    </row>
    <row r="4591" spans="4:4" x14ac:dyDescent="0.25">
      <c r="D4591" s="141"/>
    </row>
    <row r="4592" spans="4:4" x14ac:dyDescent="0.25">
      <c r="D4592" s="141"/>
    </row>
    <row r="4593" spans="4:4" x14ac:dyDescent="0.25">
      <c r="D4593" s="141"/>
    </row>
    <row r="4594" spans="4:4" x14ac:dyDescent="0.25">
      <c r="D4594" s="141"/>
    </row>
    <row r="4595" spans="4:4" x14ac:dyDescent="0.25">
      <c r="D4595" s="141"/>
    </row>
    <row r="4596" spans="4:4" x14ac:dyDescent="0.25">
      <c r="D4596" s="141"/>
    </row>
    <row r="4597" spans="4:4" x14ac:dyDescent="0.25">
      <c r="D4597" s="141"/>
    </row>
    <row r="4598" spans="4:4" x14ac:dyDescent="0.25">
      <c r="D4598" s="141"/>
    </row>
    <row r="4599" spans="4:4" x14ac:dyDescent="0.25">
      <c r="D4599" s="141"/>
    </row>
    <row r="4600" spans="4:4" x14ac:dyDescent="0.25">
      <c r="D4600" s="141"/>
    </row>
    <row r="4601" spans="4:4" x14ac:dyDescent="0.25">
      <c r="D4601" s="141"/>
    </row>
    <row r="4602" spans="4:4" x14ac:dyDescent="0.25">
      <c r="D4602" s="141"/>
    </row>
    <row r="4603" spans="4:4" x14ac:dyDescent="0.25">
      <c r="D4603" s="141"/>
    </row>
    <row r="4604" spans="4:4" x14ac:dyDescent="0.25">
      <c r="D4604" s="141"/>
    </row>
    <row r="4605" spans="4:4" x14ac:dyDescent="0.25">
      <c r="D4605" s="141"/>
    </row>
    <row r="4606" spans="4:4" x14ac:dyDescent="0.25">
      <c r="D4606" s="141"/>
    </row>
    <row r="4607" spans="4:4" x14ac:dyDescent="0.25">
      <c r="D4607" s="141"/>
    </row>
    <row r="4608" spans="4:4" x14ac:dyDescent="0.25">
      <c r="D4608" s="141"/>
    </row>
    <row r="4609" spans="4:4" x14ac:dyDescent="0.25">
      <c r="D4609" s="141"/>
    </row>
    <row r="4610" spans="4:4" x14ac:dyDescent="0.25">
      <c r="D4610" s="141"/>
    </row>
    <row r="4611" spans="4:4" x14ac:dyDescent="0.25">
      <c r="D4611" s="141"/>
    </row>
    <row r="4612" spans="4:4" x14ac:dyDescent="0.25">
      <c r="D4612" s="141"/>
    </row>
    <row r="4613" spans="4:4" x14ac:dyDescent="0.25">
      <c r="D4613" s="141"/>
    </row>
    <row r="4614" spans="4:4" x14ac:dyDescent="0.25">
      <c r="D4614" s="141"/>
    </row>
    <row r="4615" spans="4:4" x14ac:dyDescent="0.25">
      <c r="D4615" s="141"/>
    </row>
    <row r="4616" spans="4:4" x14ac:dyDescent="0.25">
      <c r="D4616" s="141"/>
    </row>
    <row r="4617" spans="4:4" x14ac:dyDescent="0.25">
      <c r="D4617" s="141"/>
    </row>
    <row r="4618" spans="4:4" x14ac:dyDescent="0.25">
      <c r="D4618" s="141"/>
    </row>
    <row r="4619" spans="4:4" x14ac:dyDescent="0.25">
      <c r="D4619" s="141"/>
    </row>
    <row r="4620" spans="4:4" x14ac:dyDescent="0.25">
      <c r="D4620" s="141"/>
    </row>
    <row r="4621" spans="4:4" x14ac:dyDescent="0.25">
      <c r="D4621" s="141"/>
    </row>
    <row r="4622" spans="4:4" x14ac:dyDescent="0.25">
      <c r="D4622" s="141"/>
    </row>
    <row r="4623" spans="4:4" x14ac:dyDescent="0.25">
      <c r="D4623" s="141"/>
    </row>
    <row r="4624" spans="4:4" x14ac:dyDescent="0.25">
      <c r="D4624" s="141"/>
    </row>
    <row r="4625" spans="4:4" x14ac:dyDescent="0.25">
      <c r="D4625" s="141"/>
    </row>
    <row r="4626" spans="4:4" x14ac:dyDescent="0.25">
      <c r="D4626" s="141"/>
    </row>
    <row r="4627" spans="4:4" x14ac:dyDescent="0.25">
      <c r="D4627" s="141"/>
    </row>
    <row r="4628" spans="4:4" x14ac:dyDescent="0.25">
      <c r="D4628" s="141"/>
    </row>
    <row r="4629" spans="4:4" x14ac:dyDescent="0.25">
      <c r="D4629" s="141"/>
    </row>
    <row r="4630" spans="4:4" x14ac:dyDescent="0.25">
      <c r="D4630" s="141"/>
    </row>
    <row r="4631" spans="4:4" x14ac:dyDescent="0.25">
      <c r="D4631" s="141"/>
    </row>
    <row r="4632" spans="4:4" x14ac:dyDescent="0.25">
      <c r="D4632" s="141"/>
    </row>
    <row r="4633" spans="4:4" x14ac:dyDescent="0.25">
      <c r="D4633" s="141"/>
    </row>
    <row r="4634" spans="4:4" x14ac:dyDescent="0.25">
      <c r="D4634" s="141"/>
    </row>
    <row r="4635" spans="4:4" x14ac:dyDescent="0.25">
      <c r="D4635" s="141"/>
    </row>
    <row r="4636" spans="4:4" x14ac:dyDescent="0.25">
      <c r="D4636" s="141"/>
    </row>
    <row r="4637" spans="4:4" x14ac:dyDescent="0.25">
      <c r="D4637" s="141"/>
    </row>
    <row r="4638" spans="4:4" x14ac:dyDescent="0.25">
      <c r="D4638" s="141"/>
    </row>
    <row r="4639" spans="4:4" x14ac:dyDescent="0.25">
      <c r="D4639" s="141"/>
    </row>
    <row r="4640" spans="4:4" x14ac:dyDescent="0.25">
      <c r="D4640" s="141"/>
    </row>
    <row r="4641" spans="4:4" x14ac:dyDescent="0.25">
      <c r="D4641" s="141"/>
    </row>
    <row r="4642" spans="4:4" x14ac:dyDescent="0.25">
      <c r="D4642" s="141"/>
    </row>
    <row r="4643" spans="4:4" x14ac:dyDescent="0.25">
      <c r="D4643" s="141"/>
    </row>
    <row r="4644" spans="4:4" x14ac:dyDescent="0.25">
      <c r="D4644" s="141"/>
    </row>
    <row r="4645" spans="4:4" x14ac:dyDescent="0.25">
      <c r="D4645" s="141"/>
    </row>
    <row r="4646" spans="4:4" x14ac:dyDescent="0.25">
      <c r="D4646" s="141"/>
    </row>
    <row r="4647" spans="4:4" x14ac:dyDescent="0.25">
      <c r="D4647" s="141"/>
    </row>
    <row r="4648" spans="4:4" x14ac:dyDescent="0.25">
      <c r="D4648" s="141"/>
    </row>
    <row r="4649" spans="4:4" x14ac:dyDescent="0.25">
      <c r="D4649" s="141"/>
    </row>
    <row r="4650" spans="4:4" x14ac:dyDescent="0.25">
      <c r="D4650" s="141"/>
    </row>
    <row r="4651" spans="4:4" x14ac:dyDescent="0.25">
      <c r="D4651" s="141"/>
    </row>
    <row r="4652" spans="4:4" x14ac:dyDescent="0.25">
      <c r="D4652" s="141"/>
    </row>
    <row r="4653" spans="4:4" x14ac:dyDescent="0.25">
      <c r="D4653" s="141"/>
    </row>
    <row r="4654" spans="4:4" x14ac:dyDescent="0.25">
      <c r="D4654" s="141"/>
    </row>
    <row r="4655" spans="4:4" x14ac:dyDescent="0.25">
      <c r="D4655" s="141"/>
    </row>
    <row r="4656" spans="4:4" x14ac:dyDescent="0.25">
      <c r="D4656" s="141"/>
    </row>
    <row r="4657" spans="4:4" x14ac:dyDescent="0.25">
      <c r="D4657" s="141"/>
    </row>
    <row r="4658" spans="4:4" x14ac:dyDescent="0.25">
      <c r="D4658" s="141"/>
    </row>
    <row r="4659" spans="4:4" x14ac:dyDescent="0.25">
      <c r="D4659" s="141"/>
    </row>
    <row r="4660" spans="4:4" x14ac:dyDescent="0.25">
      <c r="D4660" s="141"/>
    </row>
    <row r="4661" spans="4:4" x14ac:dyDescent="0.25">
      <c r="D4661" s="141"/>
    </row>
    <row r="4662" spans="4:4" x14ac:dyDescent="0.25">
      <c r="D4662" s="141"/>
    </row>
    <row r="4663" spans="4:4" x14ac:dyDescent="0.25">
      <c r="D4663" s="141"/>
    </row>
    <row r="4664" spans="4:4" x14ac:dyDescent="0.25">
      <c r="D4664" s="141"/>
    </row>
    <row r="4665" spans="4:4" x14ac:dyDescent="0.25">
      <c r="D4665" s="141"/>
    </row>
    <row r="4666" spans="4:4" x14ac:dyDescent="0.25">
      <c r="D4666" s="141"/>
    </row>
    <row r="4667" spans="4:4" x14ac:dyDescent="0.25">
      <c r="D4667" s="141"/>
    </row>
    <row r="4668" spans="4:4" x14ac:dyDescent="0.25">
      <c r="D4668" s="141"/>
    </row>
    <row r="4669" spans="4:4" x14ac:dyDescent="0.25">
      <c r="D4669" s="141"/>
    </row>
    <row r="4670" spans="4:4" x14ac:dyDescent="0.25">
      <c r="D4670" s="141"/>
    </row>
    <row r="4671" spans="4:4" x14ac:dyDescent="0.25">
      <c r="D4671" s="141"/>
    </row>
    <row r="4672" spans="4:4" x14ac:dyDescent="0.25">
      <c r="D4672" s="141"/>
    </row>
    <row r="4673" spans="4:4" x14ac:dyDescent="0.25">
      <c r="D4673" s="141"/>
    </row>
    <row r="4674" spans="4:4" x14ac:dyDescent="0.25">
      <c r="D4674" s="141"/>
    </row>
    <row r="4675" spans="4:4" x14ac:dyDescent="0.25">
      <c r="D4675" s="141"/>
    </row>
    <row r="4676" spans="4:4" x14ac:dyDescent="0.25">
      <c r="D4676" s="141"/>
    </row>
    <row r="4677" spans="4:4" x14ac:dyDescent="0.25">
      <c r="D4677" s="141"/>
    </row>
    <row r="4678" spans="4:4" x14ac:dyDescent="0.25">
      <c r="D4678" s="141"/>
    </row>
    <row r="4679" spans="4:4" x14ac:dyDescent="0.25">
      <c r="D4679" s="141"/>
    </row>
    <row r="4680" spans="4:4" x14ac:dyDescent="0.25">
      <c r="D4680" s="141"/>
    </row>
    <row r="4681" spans="4:4" x14ac:dyDescent="0.25">
      <c r="D4681" s="141"/>
    </row>
    <row r="4682" spans="4:4" x14ac:dyDescent="0.25">
      <c r="D4682" s="141"/>
    </row>
    <row r="4683" spans="4:4" x14ac:dyDescent="0.25">
      <c r="D4683" s="141"/>
    </row>
    <row r="4684" spans="4:4" x14ac:dyDescent="0.25">
      <c r="D4684" s="141"/>
    </row>
    <row r="4685" spans="4:4" x14ac:dyDescent="0.25">
      <c r="D4685" s="141"/>
    </row>
    <row r="4686" spans="4:4" x14ac:dyDescent="0.25">
      <c r="D4686" s="141"/>
    </row>
    <row r="4687" spans="4:4" x14ac:dyDescent="0.25">
      <c r="D4687" s="141"/>
    </row>
    <row r="4688" spans="4:4" x14ac:dyDescent="0.25">
      <c r="D4688" s="141"/>
    </row>
    <row r="4689" spans="4:4" x14ac:dyDescent="0.25">
      <c r="D4689" s="141"/>
    </row>
    <row r="4690" spans="4:4" x14ac:dyDescent="0.25">
      <c r="D4690" s="141"/>
    </row>
    <row r="4691" spans="4:4" x14ac:dyDescent="0.25">
      <c r="D4691" s="141"/>
    </row>
    <row r="4692" spans="4:4" x14ac:dyDescent="0.25">
      <c r="D4692" s="141"/>
    </row>
    <row r="4693" spans="4:4" x14ac:dyDescent="0.25">
      <c r="D4693" s="141"/>
    </row>
    <row r="4694" spans="4:4" x14ac:dyDescent="0.25">
      <c r="D4694" s="141"/>
    </row>
    <row r="4695" spans="4:4" x14ac:dyDescent="0.25">
      <c r="D4695" s="141"/>
    </row>
    <row r="4696" spans="4:4" x14ac:dyDescent="0.25">
      <c r="D4696" s="141"/>
    </row>
    <row r="4697" spans="4:4" x14ac:dyDescent="0.25">
      <c r="D4697" s="141"/>
    </row>
    <row r="4698" spans="4:4" x14ac:dyDescent="0.25">
      <c r="D4698" s="141"/>
    </row>
    <row r="4699" spans="4:4" x14ac:dyDescent="0.25">
      <c r="D4699" s="141"/>
    </row>
    <row r="4700" spans="4:4" x14ac:dyDescent="0.25">
      <c r="D4700" s="141"/>
    </row>
    <row r="4701" spans="4:4" x14ac:dyDescent="0.25">
      <c r="D4701" s="141"/>
    </row>
    <row r="4702" spans="4:4" x14ac:dyDescent="0.25">
      <c r="D4702" s="141"/>
    </row>
    <row r="4703" spans="4:4" x14ac:dyDescent="0.25">
      <c r="D4703" s="141"/>
    </row>
    <row r="4704" spans="4:4" x14ac:dyDescent="0.25">
      <c r="D4704" s="141"/>
    </row>
    <row r="4705" spans="4:4" x14ac:dyDescent="0.25">
      <c r="D4705" s="141"/>
    </row>
    <row r="4706" spans="4:4" x14ac:dyDescent="0.25">
      <c r="D4706" s="141"/>
    </row>
    <row r="4707" spans="4:4" x14ac:dyDescent="0.25">
      <c r="D4707" s="141"/>
    </row>
    <row r="4708" spans="4:4" x14ac:dyDescent="0.25">
      <c r="D4708" s="141"/>
    </row>
    <row r="4709" spans="4:4" x14ac:dyDescent="0.25">
      <c r="D4709" s="141"/>
    </row>
    <row r="4710" spans="4:4" x14ac:dyDescent="0.25">
      <c r="D4710" s="141"/>
    </row>
    <row r="4711" spans="4:4" x14ac:dyDescent="0.25">
      <c r="D4711" s="141"/>
    </row>
    <row r="4712" spans="4:4" x14ac:dyDescent="0.25">
      <c r="D4712" s="141"/>
    </row>
    <row r="4713" spans="4:4" x14ac:dyDescent="0.25">
      <c r="D4713" s="141"/>
    </row>
    <row r="4714" spans="4:4" x14ac:dyDescent="0.25">
      <c r="D4714" s="141"/>
    </row>
    <row r="4715" spans="4:4" x14ac:dyDescent="0.25">
      <c r="D4715" s="141"/>
    </row>
    <row r="4716" spans="4:4" x14ac:dyDescent="0.25">
      <c r="D4716" s="141"/>
    </row>
    <row r="4717" spans="4:4" x14ac:dyDescent="0.25">
      <c r="D4717" s="141"/>
    </row>
    <row r="4718" spans="4:4" x14ac:dyDescent="0.25">
      <c r="D4718" s="141"/>
    </row>
    <row r="4719" spans="4:4" x14ac:dyDescent="0.25">
      <c r="D4719" s="141"/>
    </row>
    <row r="4720" spans="4:4" x14ac:dyDescent="0.25">
      <c r="D4720" s="141"/>
    </row>
    <row r="4721" spans="4:4" x14ac:dyDescent="0.25">
      <c r="D4721" s="141"/>
    </row>
    <row r="4722" spans="4:4" x14ac:dyDescent="0.25">
      <c r="D4722" s="141"/>
    </row>
    <row r="4723" spans="4:4" x14ac:dyDescent="0.25">
      <c r="D4723" s="141"/>
    </row>
    <row r="4724" spans="4:4" x14ac:dyDescent="0.25">
      <c r="D4724" s="141"/>
    </row>
    <row r="4725" spans="4:4" x14ac:dyDescent="0.25">
      <c r="D4725" s="141"/>
    </row>
    <row r="4726" spans="4:4" x14ac:dyDescent="0.25">
      <c r="D4726" s="141"/>
    </row>
    <row r="4727" spans="4:4" x14ac:dyDescent="0.25">
      <c r="D4727" s="141"/>
    </row>
    <row r="4728" spans="4:4" x14ac:dyDescent="0.25">
      <c r="D4728" s="141"/>
    </row>
    <row r="4729" spans="4:4" x14ac:dyDescent="0.25">
      <c r="D4729" s="141"/>
    </row>
    <row r="4730" spans="4:4" x14ac:dyDescent="0.25">
      <c r="D4730" s="141"/>
    </row>
    <row r="4731" spans="4:4" x14ac:dyDescent="0.25">
      <c r="D4731" s="141"/>
    </row>
    <row r="4732" spans="4:4" x14ac:dyDescent="0.25">
      <c r="D4732" s="141"/>
    </row>
    <row r="4733" spans="4:4" x14ac:dyDescent="0.25">
      <c r="D4733" s="141"/>
    </row>
    <row r="4734" spans="4:4" x14ac:dyDescent="0.25">
      <c r="D4734" s="141"/>
    </row>
    <row r="4735" spans="4:4" x14ac:dyDescent="0.25">
      <c r="D4735" s="141"/>
    </row>
    <row r="4736" spans="4:4" x14ac:dyDescent="0.25">
      <c r="D4736" s="141"/>
    </row>
    <row r="4737" spans="4:4" x14ac:dyDescent="0.25">
      <c r="D4737" s="141"/>
    </row>
    <row r="4738" spans="4:4" x14ac:dyDescent="0.25">
      <c r="D4738" s="141"/>
    </row>
    <row r="4739" spans="4:4" x14ac:dyDescent="0.25">
      <c r="D4739" s="141"/>
    </row>
    <row r="4740" spans="4:4" x14ac:dyDescent="0.25">
      <c r="D4740" s="141"/>
    </row>
    <row r="4741" spans="4:4" x14ac:dyDescent="0.25">
      <c r="D4741" s="141"/>
    </row>
    <row r="4742" spans="4:4" x14ac:dyDescent="0.25">
      <c r="D4742" s="141"/>
    </row>
    <row r="4743" spans="4:4" x14ac:dyDescent="0.25">
      <c r="D4743" s="141"/>
    </row>
    <row r="4744" spans="4:4" x14ac:dyDescent="0.25">
      <c r="D4744" s="141"/>
    </row>
    <row r="4745" spans="4:4" x14ac:dyDescent="0.25">
      <c r="D4745" s="141"/>
    </row>
    <row r="4746" spans="4:4" x14ac:dyDescent="0.25">
      <c r="D4746" s="141"/>
    </row>
    <row r="4747" spans="4:4" x14ac:dyDescent="0.25">
      <c r="D4747" s="141"/>
    </row>
    <row r="4748" spans="4:4" x14ac:dyDescent="0.25">
      <c r="D4748" s="141"/>
    </row>
    <row r="4749" spans="4:4" x14ac:dyDescent="0.25">
      <c r="D4749" s="141"/>
    </row>
    <row r="4750" spans="4:4" x14ac:dyDescent="0.25">
      <c r="D4750" s="141"/>
    </row>
    <row r="4751" spans="4:4" x14ac:dyDescent="0.25">
      <c r="D4751" s="141"/>
    </row>
    <row r="4752" spans="4:4" x14ac:dyDescent="0.25">
      <c r="D4752" s="141"/>
    </row>
    <row r="4753" spans="4:4" x14ac:dyDescent="0.25">
      <c r="D4753" s="141"/>
    </row>
    <row r="4754" spans="4:4" x14ac:dyDescent="0.25">
      <c r="D4754" s="141"/>
    </row>
    <row r="4755" spans="4:4" x14ac:dyDescent="0.25">
      <c r="D4755" s="141"/>
    </row>
    <row r="4756" spans="4:4" x14ac:dyDescent="0.25">
      <c r="D4756" s="141"/>
    </row>
    <row r="4757" spans="4:4" x14ac:dyDescent="0.25">
      <c r="D4757" s="141"/>
    </row>
    <row r="4758" spans="4:4" x14ac:dyDescent="0.25">
      <c r="D4758" s="141"/>
    </row>
    <row r="4759" spans="4:4" x14ac:dyDescent="0.25">
      <c r="D4759" s="141"/>
    </row>
    <row r="4760" spans="4:4" x14ac:dyDescent="0.25">
      <c r="D4760" s="141"/>
    </row>
    <row r="4761" spans="4:4" x14ac:dyDescent="0.25">
      <c r="D4761" s="141"/>
    </row>
    <row r="4762" spans="4:4" x14ac:dyDescent="0.25">
      <c r="D4762" s="141"/>
    </row>
    <row r="4763" spans="4:4" x14ac:dyDescent="0.25">
      <c r="D4763" s="141"/>
    </row>
    <row r="4764" spans="4:4" x14ac:dyDescent="0.25">
      <c r="D4764" s="141"/>
    </row>
    <row r="4765" spans="4:4" x14ac:dyDescent="0.25">
      <c r="D4765" s="141"/>
    </row>
    <row r="4766" spans="4:4" x14ac:dyDescent="0.25">
      <c r="D4766" s="141"/>
    </row>
    <row r="4767" spans="4:4" x14ac:dyDescent="0.25">
      <c r="D4767" s="141"/>
    </row>
    <row r="4768" spans="4:4" x14ac:dyDescent="0.25">
      <c r="D4768" s="141"/>
    </row>
    <row r="4769" spans="4:4" x14ac:dyDescent="0.25">
      <c r="D4769" s="141"/>
    </row>
    <row r="4770" spans="4:4" x14ac:dyDescent="0.25">
      <c r="D4770" s="141"/>
    </row>
    <row r="4771" spans="4:4" x14ac:dyDescent="0.25">
      <c r="D4771" s="141"/>
    </row>
    <row r="4772" spans="4:4" x14ac:dyDescent="0.25">
      <c r="D4772" s="141"/>
    </row>
    <row r="4773" spans="4:4" x14ac:dyDescent="0.25">
      <c r="D4773" s="141"/>
    </row>
    <row r="4774" spans="4:4" x14ac:dyDescent="0.25">
      <c r="D4774" s="141"/>
    </row>
    <row r="4775" spans="4:4" x14ac:dyDescent="0.25">
      <c r="D4775" s="141"/>
    </row>
    <row r="4776" spans="4:4" x14ac:dyDescent="0.25">
      <c r="D4776" s="141"/>
    </row>
    <row r="4777" spans="4:4" x14ac:dyDescent="0.25">
      <c r="D4777" s="141"/>
    </row>
    <row r="4778" spans="4:4" x14ac:dyDescent="0.25">
      <c r="D4778" s="141"/>
    </row>
    <row r="4779" spans="4:4" x14ac:dyDescent="0.25">
      <c r="D4779" s="141"/>
    </row>
    <row r="4780" spans="4:4" x14ac:dyDescent="0.25">
      <c r="D4780" s="141"/>
    </row>
    <row r="4781" spans="4:4" x14ac:dyDescent="0.25">
      <c r="D4781" s="141"/>
    </row>
    <row r="4782" spans="4:4" x14ac:dyDescent="0.25">
      <c r="D4782" s="141"/>
    </row>
    <row r="4783" spans="4:4" x14ac:dyDescent="0.25">
      <c r="D4783" s="141"/>
    </row>
    <row r="4784" spans="4:4" x14ac:dyDescent="0.25">
      <c r="D4784" s="141"/>
    </row>
    <row r="4785" spans="4:4" x14ac:dyDescent="0.25">
      <c r="D4785" s="141"/>
    </row>
    <row r="4786" spans="4:4" x14ac:dyDescent="0.25">
      <c r="D4786" s="141"/>
    </row>
    <row r="4787" spans="4:4" x14ac:dyDescent="0.25">
      <c r="D4787" s="141"/>
    </row>
    <row r="4788" spans="4:4" x14ac:dyDescent="0.25">
      <c r="D4788" s="141"/>
    </row>
    <row r="4789" spans="4:4" x14ac:dyDescent="0.25">
      <c r="D4789" s="141"/>
    </row>
    <row r="4790" spans="4:4" x14ac:dyDescent="0.25">
      <c r="D4790" s="141"/>
    </row>
    <row r="4791" spans="4:4" x14ac:dyDescent="0.25">
      <c r="D4791" s="141"/>
    </row>
    <row r="4792" spans="4:4" x14ac:dyDescent="0.25">
      <c r="D4792" s="141"/>
    </row>
    <row r="4793" spans="4:4" x14ac:dyDescent="0.25">
      <c r="D4793" s="141"/>
    </row>
    <row r="4794" spans="4:4" x14ac:dyDescent="0.25">
      <c r="D4794" s="141"/>
    </row>
    <row r="4795" spans="4:4" x14ac:dyDescent="0.25">
      <c r="D4795" s="141"/>
    </row>
    <row r="4796" spans="4:4" x14ac:dyDescent="0.25">
      <c r="D4796" s="141"/>
    </row>
    <row r="4797" spans="4:4" x14ac:dyDescent="0.25">
      <c r="D4797" s="141"/>
    </row>
    <row r="4798" spans="4:4" x14ac:dyDescent="0.25">
      <c r="D4798" s="141"/>
    </row>
    <row r="4799" spans="4:4" x14ac:dyDescent="0.25">
      <c r="D4799" s="141"/>
    </row>
    <row r="4800" spans="4:4" x14ac:dyDescent="0.25">
      <c r="D4800" s="141"/>
    </row>
    <row r="4801" spans="4:4" x14ac:dyDescent="0.25">
      <c r="D4801" s="141"/>
    </row>
    <row r="4802" spans="4:4" x14ac:dyDescent="0.25">
      <c r="D4802" s="141"/>
    </row>
    <row r="4803" spans="4:4" x14ac:dyDescent="0.25">
      <c r="D4803" s="141"/>
    </row>
    <row r="4804" spans="4:4" x14ac:dyDescent="0.25">
      <c r="D4804" s="141"/>
    </row>
    <row r="4805" spans="4:4" x14ac:dyDescent="0.25">
      <c r="D4805" s="141"/>
    </row>
    <row r="4806" spans="4:4" x14ac:dyDescent="0.25">
      <c r="D4806" s="141"/>
    </row>
    <row r="4807" spans="4:4" x14ac:dyDescent="0.25">
      <c r="D4807" s="141"/>
    </row>
    <row r="4808" spans="4:4" x14ac:dyDescent="0.25">
      <c r="D4808" s="141"/>
    </row>
    <row r="4809" spans="4:4" x14ac:dyDescent="0.25">
      <c r="D4809" s="141"/>
    </row>
    <row r="4810" spans="4:4" x14ac:dyDescent="0.25">
      <c r="D4810" s="141"/>
    </row>
    <row r="4811" spans="4:4" x14ac:dyDescent="0.25">
      <c r="D4811" s="141"/>
    </row>
    <row r="4812" spans="4:4" x14ac:dyDescent="0.25">
      <c r="D4812" s="141"/>
    </row>
    <row r="4813" spans="4:4" x14ac:dyDescent="0.25">
      <c r="D4813" s="141"/>
    </row>
    <row r="4814" spans="4:4" x14ac:dyDescent="0.25">
      <c r="D4814" s="141"/>
    </row>
    <row r="4815" spans="4:4" x14ac:dyDescent="0.25">
      <c r="D4815" s="141"/>
    </row>
    <row r="4816" spans="4:4" x14ac:dyDescent="0.25">
      <c r="D4816" s="141"/>
    </row>
    <row r="4817" spans="4:4" x14ac:dyDescent="0.25">
      <c r="D4817" s="141"/>
    </row>
    <row r="4818" spans="4:4" x14ac:dyDescent="0.25">
      <c r="D4818" s="141"/>
    </row>
    <row r="4819" spans="4:4" x14ac:dyDescent="0.25">
      <c r="D4819" s="141"/>
    </row>
    <row r="4820" spans="4:4" x14ac:dyDescent="0.25">
      <c r="D4820" s="141"/>
    </row>
    <row r="4821" spans="4:4" x14ac:dyDescent="0.25">
      <c r="D4821" s="141"/>
    </row>
    <row r="4822" spans="4:4" x14ac:dyDescent="0.25">
      <c r="D4822" s="141"/>
    </row>
    <row r="4823" spans="4:4" x14ac:dyDescent="0.25">
      <c r="D4823" s="141"/>
    </row>
    <row r="4824" spans="4:4" x14ac:dyDescent="0.25">
      <c r="D4824" s="141"/>
    </row>
    <row r="4825" spans="4:4" x14ac:dyDescent="0.25">
      <c r="D4825" s="141"/>
    </row>
    <row r="4826" spans="4:4" x14ac:dyDescent="0.25">
      <c r="D4826" s="141"/>
    </row>
    <row r="4827" spans="4:4" x14ac:dyDescent="0.25">
      <c r="D4827" s="141"/>
    </row>
    <row r="4828" spans="4:4" x14ac:dyDescent="0.25">
      <c r="D4828" s="141"/>
    </row>
    <row r="4829" spans="4:4" x14ac:dyDescent="0.25">
      <c r="D4829" s="141"/>
    </row>
    <row r="4830" spans="4:4" x14ac:dyDescent="0.25">
      <c r="D4830" s="141"/>
    </row>
    <row r="4831" spans="4:4" x14ac:dyDescent="0.25">
      <c r="D4831" s="141"/>
    </row>
    <row r="4832" spans="4:4" x14ac:dyDescent="0.25">
      <c r="D4832" s="141"/>
    </row>
    <row r="4833" spans="4:4" x14ac:dyDescent="0.25">
      <c r="D4833" s="141"/>
    </row>
    <row r="4834" spans="4:4" x14ac:dyDescent="0.25">
      <c r="D4834" s="141"/>
    </row>
    <row r="4835" spans="4:4" x14ac:dyDescent="0.25">
      <c r="D4835" s="141"/>
    </row>
    <row r="4836" spans="4:4" x14ac:dyDescent="0.25">
      <c r="D4836" s="141"/>
    </row>
    <row r="4837" spans="4:4" x14ac:dyDescent="0.25">
      <c r="D4837" s="141"/>
    </row>
    <row r="4838" spans="4:4" x14ac:dyDescent="0.25">
      <c r="D4838" s="141"/>
    </row>
    <row r="4839" spans="4:4" x14ac:dyDescent="0.25">
      <c r="D4839" s="141"/>
    </row>
    <row r="4840" spans="4:4" x14ac:dyDescent="0.25">
      <c r="D4840" s="141"/>
    </row>
    <row r="4841" spans="4:4" x14ac:dyDescent="0.25">
      <c r="D4841" s="141"/>
    </row>
    <row r="4842" spans="4:4" x14ac:dyDescent="0.25">
      <c r="D4842" s="141"/>
    </row>
    <row r="4843" spans="4:4" x14ac:dyDescent="0.25">
      <c r="D4843" s="141"/>
    </row>
    <row r="4844" spans="4:4" x14ac:dyDescent="0.25">
      <c r="D4844" s="141"/>
    </row>
    <row r="4845" spans="4:4" x14ac:dyDescent="0.25">
      <c r="D4845" s="141"/>
    </row>
    <row r="4846" spans="4:4" x14ac:dyDescent="0.25">
      <c r="D4846" s="141"/>
    </row>
    <row r="4847" spans="4:4" x14ac:dyDescent="0.25">
      <c r="D4847" s="141"/>
    </row>
    <row r="4848" spans="4:4" x14ac:dyDescent="0.25">
      <c r="D4848" s="141"/>
    </row>
    <row r="4849" spans="4:4" x14ac:dyDescent="0.25">
      <c r="D4849" s="141"/>
    </row>
    <row r="4850" spans="4:4" x14ac:dyDescent="0.25">
      <c r="D4850" s="141"/>
    </row>
    <row r="4851" spans="4:4" x14ac:dyDescent="0.25">
      <c r="D4851" s="141"/>
    </row>
    <row r="4852" spans="4:4" x14ac:dyDescent="0.25">
      <c r="D4852" s="141"/>
    </row>
    <row r="4853" spans="4:4" x14ac:dyDescent="0.25">
      <c r="D4853" s="141"/>
    </row>
    <row r="4854" spans="4:4" x14ac:dyDescent="0.25">
      <c r="D4854" s="141"/>
    </row>
    <row r="4855" spans="4:4" x14ac:dyDescent="0.25">
      <c r="D4855" s="141"/>
    </row>
    <row r="4856" spans="4:4" x14ac:dyDescent="0.25">
      <c r="D4856" s="141"/>
    </row>
    <row r="4857" spans="4:4" x14ac:dyDescent="0.25">
      <c r="D4857" s="141"/>
    </row>
    <row r="4858" spans="4:4" x14ac:dyDescent="0.25">
      <c r="D4858" s="141"/>
    </row>
    <row r="4859" spans="4:4" x14ac:dyDescent="0.25">
      <c r="D4859" s="141"/>
    </row>
    <row r="4860" spans="4:4" x14ac:dyDescent="0.25">
      <c r="D4860" s="141"/>
    </row>
    <row r="4861" spans="4:4" x14ac:dyDescent="0.25">
      <c r="D4861" s="141"/>
    </row>
    <row r="4862" spans="4:4" x14ac:dyDescent="0.25">
      <c r="D4862" s="141"/>
    </row>
    <row r="4863" spans="4:4" x14ac:dyDescent="0.25">
      <c r="D4863" s="141"/>
    </row>
    <row r="4864" spans="4:4" x14ac:dyDescent="0.25">
      <c r="D4864" s="141"/>
    </row>
    <row r="4865" spans="4:4" x14ac:dyDescent="0.25">
      <c r="D4865" s="141"/>
    </row>
    <row r="4866" spans="4:4" x14ac:dyDescent="0.25">
      <c r="D4866" s="141"/>
    </row>
    <row r="4867" spans="4:4" x14ac:dyDescent="0.25">
      <c r="D4867" s="141"/>
    </row>
    <row r="4868" spans="4:4" x14ac:dyDescent="0.25">
      <c r="D4868" s="141"/>
    </row>
    <row r="4869" spans="4:4" x14ac:dyDescent="0.25">
      <c r="D4869" s="141"/>
    </row>
    <row r="4870" spans="4:4" x14ac:dyDescent="0.25">
      <c r="D4870" s="141"/>
    </row>
    <row r="4871" spans="4:4" x14ac:dyDescent="0.25">
      <c r="D4871" s="141"/>
    </row>
    <row r="4872" spans="4:4" x14ac:dyDescent="0.25">
      <c r="D4872" s="141"/>
    </row>
    <row r="4873" spans="4:4" x14ac:dyDescent="0.25">
      <c r="D4873" s="141"/>
    </row>
    <row r="4874" spans="4:4" x14ac:dyDescent="0.25">
      <c r="D4874" s="141"/>
    </row>
    <row r="4875" spans="4:4" x14ac:dyDescent="0.25">
      <c r="D4875" s="141"/>
    </row>
    <row r="4876" spans="4:4" x14ac:dyDescent="0.25">
      <c r="D4876" s="141"/>
    </row>
    <row r="4877" spans="4:4" x14ac:dyDescent="0.25">
      <c r="D4877" s="141"/>
    </row>
    <row r="4878" spans="4:4" x14ac:dyDescent="0.25">
      <c r="D4878" s="141"/>
    </row>
    <row r="4879" spans="4:4" x14ac:dyDescent="0.25">
      <c r="D4879" s="141"/>
    </row>
    <row r="4880" spans="4:4" x14ac:dyDescent="0.25">
      <c r="D4880" s="141"/>
    </row>
    <row r="4881" spans="4:4" x14ac:dyDescent="0.25">
      <c r="D4881" s="141"/>
    </row>
    <row r="4882" spans="4:4" x14ac:dyDescent="0.25">
      <c r="D4882" s="141"/>
    </row>
    <row r="4883" spans="4:4" x14ac:dyDescent="0.25">
      <c r="D4883" s="141"/>
    </row>
    <row r="4884" spans="4:4" x14ac:dyDescent="0.25">
      <c r="D4884" s="141"/>
    </row>
    <row r="4885" spans="4:4" x14ac:dyDescent="0.25">
      <c r="D4885" s="141"/>
    </row>
    <row r="4886" spans="4:4" x14ac:dyDescent="0.25">
      <c r="D4886" s="141"/>
    </row>
    <row r="4887" spans="4:4" x14ac:dyDescent="0.25">
      <c r="D4887" s="141"/>
    </row>
    <row r="4888" spans="4:4" x14ac:dyDescent="0.25">
      <c r="D4888" s="141"/>
    </row>
    <row r="4889" spans="4:4" x14ac:dyDescent="0.25">
      <c r="D4889" s="141"/>
    </row>
    <row r="4890" spans="4:4" x14ac:dyDescent="0.25">
      <c r="D4890" s="141"/>
    </row>
    <row r="4891" spans="4:4" x14ac:dyDescent="0.25">
      <c r="D4891" s="141"/>
    </row>
    <row r="4892" spans="4:4" x14ac:dyDescent="0.25">
      <c r="D4892" s="141"/>
    </row>
    <row r="4893" spans="4:4" x14ac:dyDescent="0.25">
      <c r="D4893" s="141"/>
    </row>
    <row r="4894" spans="4:4" x14ac:dyDescent="0.25">
      <c r="D4894" s="141"/>
    </row>
    <row r="4895" spans="4:4" x14ac:dyDescent="0.25">
      <c r="D4895" s="141"/>
    </row>
    <row r="4896" spans="4:4" x14ac:dyDescent="0.25">
      <c r="D4896" s="141"/>
    </row>
    <row r="4897" spans="4:4" x14ac:dyDescent="0.25">
      <c r="D4897" s="141"/>
    </row>
    <row r="4898" spans="4:4" x14ac:dyDescent="0.25">
      <c r="D4898" s="141"/>
    </row>
    <row r="4899" spans="4:4" x14ac:dyDescent="0.25">
      <c r="D4899" s="141"/>
    </row>
    <row r="4900" spans="4:4" x14ac:dyDescent="0.25">
      <c r="D4900" s="141"/>
    </row>
    <row r="4901" spans="4:4" x14ac:dyDescent="0.25">
      <c r="D4901" s="141"/>
    </row>
    <row r="4902" spans="4:4" x14ac:dyDescent="0.25">
      <c r="D4902" s="141"/>
    </row>
    <row r="4903" spans="4:4" x14ac:dyDescent="0.25">
      <c r="D4903" s="141"/>
    </row>
    <row r="4904" spans="4:4" x14ac:dyDescent="0.25">
      <c r="D4904" s="141"/>
    </row>
    <row r="4905" spans="4:4" x14ac:dyDescent="0.25">
      <c r="D4905" s="141"/>
    </row>
    <row r="4906" spans="4:4" x14ac:dyDescent="0.25">
      <c r="D4906" s="141"/>
    </row>
    <row r="4907" spans="4:4" x14ac:dyDescent="0.25">
      <c r="D4907" s="141"/>
    </row>
    <row r="4908" spans="4:4" x14ac:dyDescent="0.25">
      <c r="D4908" s="141"/>
    </row>
    <row r="4909" spans="4:4" x14ac:dyDescent="0.25">
      <c r="D4909" s="141"/>
    </row>
    <row r="4910" spans="4:4" x14ac:dyDescent="0.25">
      <c r="D4910" s="141"/>
    </row>
    <row r="4911" spans="4:4" x14ac:dyDescent="0.25">
      <c r="D4911" s="141"/>
    </row>
    <row r="4912" spans="4:4" x14ac:dyDescent="0.25">
      <c r="D4912" s="141"/>
    </row>
    <row r="4913" spans="4:4" x14ac:dyDescent="0.25">
      <c r="D4913" s="141"/>
    </row>
    <row r="4914" spans="4:4" x14ac:dyDescent="0.25">
      <c r="D4914" s="141"/>
    </row>
    <row r="4915" spans="4:4" x14ac:dyDescent="0.25">
      <c r="D4915" s="141"/>
    </row>
    <row r="4916" spans="4:4" x14ac:dyDescent="0.25">
      <c r="D4916" s="141"/>
    </row>
    <row r="4917" spans="4:4" x14ac:dyDescent="0.25">
      <c r="D4917" s="141"/>
    </row>
    <row r="4918" spans="4:4" x14ac:dyDescent="0.25">
      <c r="D4918" s="141"/>
    </row>
    <row r="4919" spans="4:4" x14ac:dyDescent="0.25">
      <c r="D4919" s="141"/>
    </row>
    <row r="4920" spans="4:4" x14ac:dyDescent="0.25">
      <c r="D4920" s="141"/>
    </row>
    <row r="4921" spans="4:4" x14ac:dyDescent="0.25">
      <c r="D4921" s="141"/>
    </row>
    <row r="4922" spans="4:4" x14ac:dyDescent="0.25">
      <c r="D4922" s="141"/>
    </row>
    <row r="4923" spans="4:4" x14ac:dyDescent="0.25">
      <c r="D4923" s="141"/>
    </row>
    <row r="4924" spans="4:4" x14ac:dyDescent="0.25">
      <c r="D4924" s="141"/>
    </row>
    <row r="4925" spans="4:4" x14ac:dyDescent="0.25">
      <c r="D4925" s="141"/>
    </row>
    <row r="4926" spans="4:4" x14ac:dyDescent="0.25">
      <c r="D4926" s="141"/>
    </row>
    <row r="4927" spans="4:4" x14ac:dyDescent="0.25">
      <c r="D4927" s="141"/>
    </row>
    <row r="4928" spans="4:4" x14ac:dyDescent="0.25">
      <c r="D4928" s="141"/>
    </row>
    <row r="4929" spans="4:4" x14ac:dyDescent="0.25">
      <c r="D4929" s="141"/>
    </row>
    <row r="4930" spans="4:4" x14ac:dyDescent="0.25">
      <c r="D4930" s="141"/>
    </row>
    <row r="4931" spans="4:4" x14ac:dyDescent="0.25">
      <c r="D4931" s="141"/>
    </row>
    <row r="4932" spans="4:4" x14ac:dyDescent="0.25">
      <c r="D4932" s="141"/>
    </row>
    <row r="4933" spans="4:4" x14ac:dyDescent="0.25">
      <c r="D4933" s="141"/>
    </row>
    <row r="4934" spans="4:4" x14ac:dyDescent="0.25">
      <c r="D4934" s="141"/>
    </row>
    <row r="4935" spans="4:4" x14ac:dyDescent="0.25">
      <c r="D4935" s="141"/>
    </row>
    <row r="4936" spans="4:4" x14ac:dyDescent="0.25">
      <c r="D4936" s="141"/>
    </row>
    <row r="4937" spans="4:4" x14ac:dyDescent="0.25">
      <c r="D4937" s="141"/>
    </row>
    <row r="4938" spans="4:4" x14ac:dyDescent="0.25">
      <c r="D4938" s="141"/>
    </row>
    <row r="4939" spans="4:4" x14ac:dyDescent="0.25">
      <c r="D4939" s="141"/>
    </row>
    <row r="4940" spans="4:4" x14ac:dyDescent="0.25">
      <c r="D4940" s="141"/>
    </row>
    <row r="4941" spans="4:4" x14ac:dyDescent="0.25">
      <c r="D4941" s="141"/>
    </row>
    <row r="4942" spans="4:4" x14ac:dyDescent="0.25">
      <c r="D4942" s="141"/>
    </row>
    <row r="4943" spans="4:4" x14ac:dyDescent="0.25">
      <c r="D4943" s="141"/>
    </row>
    <row r="4944" spans="4:4" x14ac:dyDescent="0.25">
      <c r="D4944" s="141"/>
    </row>
    <row r="4945" spans="4:4" x14ac:dyDescent="0.25">
      <c r="D4945" s="141"/>
    </row>
    <row r="4946" spans="4:4" x14ac:dyDescent="0.25">
      <c r="D4946" s="141"/>
    </row>
    <row r="4947" spans="4:4" x14ac:dyDescent="0.25">
      <c r="D4947" s="141"/>
    </row>
    <row r="4948" spans="4:4" x14ac:dyDescent="0.25">
      <c r="D4948" s="141"/>
    </row>
    <row r="4949" spans="4:4" x14ac:dyDescent="0.25">
      <c r="D4949" s="141"/>
    </row>
    <row r="4950" spans="4:4" x14ac:dyDescent="0.25">
      <c r="D4950" s="141"/>
    </row>
    <row r="4951" spans="4:4" x14ac:dyDescent="0.25">
      <c r="D4951" s="141"/>
    </row>
    <row r="4952" spans="4:4" x14ac:dyDescent="0.25">
      <c r="D4952" s="141"/>
    </row>
    <row r="4953" spans="4:4" x14ac:dyDescent="0.25">
      <c r="D4953" s="141"/>
    </row>
    <row r="4954" spans="4:4" x14ac:dyDescent="0.25">
      <c r="D4954" s="141"/>
    </row>
    <row r="4955" spans="4:4" x14ac:dyDescent="0.25">
      <c r="D4955" s="141"/>
    </row>
    <row r="4956" spans="4:4" x14ac:dyDescent="0.25">
      <c r="D4956" s="141"/>
    </row>
    <row r="4957" spans="4:4" x14ac:dyDescent="0.25">
      <c r="D4957" s="141"/>
    </row>
    <row r="4958" spans="4:4" x14ac:dyDescent="0.25">
      <c r="D4958" s="141"/>
    </row>
    <row r="4959" spans="4:4" x14ac:dyDescent="0.25">
      <c r="D4959" s="141"/>
    </row>
    <row r="4960" spans="4:4" x14ac:dyDescent="0.25">
      <c r="D4960" s="141"/>
    </row>
    <row r="4961" spans="4:4" x14ac:dyDescent="0.25">
      <c r="D4961" s="141"/>
    </row>
    <row r="4962" spans="4:4" x14ac:dyDescent="0.25">
      <c r="D4962" s="141"/>
    </row>
    <row r="4963" spans="4:4" x14ac:dyDescent="0.25">
      <c r="D4963" s="141"/>
    </row>
    <row r="4964" spans="4:4" x14ac:dyDescent="0.25">
      <c r="D4964" s="141"/>
    </row>
    <row r="4965" spans="4:4" x14ac:dyDescent="0.25">
      <c r="D4965" s="141"/>
    </row>
    <row r="4966" spans="4:4" x14ac:dyDescent="0.25">
      <c r="D4966" s="141"/>
    </row>
    <row r="4967" spans="4:4" x14ac:dyDescent="0.25">
      <c r="D4967" s="141"/>
    </row>
    <row r="4968" spans="4:4" x14ac:dyDescent="0.25">
      <c r="D4968" s="141"/>
    </row>
    <row r="4969" spans="4:4" x14ac:dyDescent="0.25">
      <c r="D4969" s="141"/>
    </row>
    <row r="4970" spans="4:4" x14ac:dyDescent="0.25">
      <c r="D4970" s="141"/>
    </row>
    <row r="4971" spans="4:4" x14ac:dyDescent="0.25">
      <c r="D4971" s="141"/>
    </row>
    <row r="4972" spans="4:4" x14ac:dyDescent="0.25">
      <c r="D4972" s="141"/>
    </row>
    <row r="4973" spans="4:4" x14ac:dyDescent="0.25">
      <c r="D4973" s="141"/>
    </row>
    <row r="4974" spans="4:4" x14ac:dyDescent="0.25">
      <c r="D4974" s="141"/>
    </row>
    <row r="4975" spans="4:4" x14ac:dyDescent="0.25">
      <c r="D4975" s="141"/>
    </row>
    <row r="4976" spans="4:4" x14ac:dyDescent="0.25">
      <c r="D4976" s="141"/>
    </row>
    <row r="4977" spans="4:4" x14ac:dyDescent="0.25">
      <c r="D4977" s="141"/>
    </row>
    <row r="4978" spans="4:4" x14ac:dyDescent="0.25">
      <c r="D4978" s="141"/>
    </row>
    <row r="4979" spans="4:4" x14ac:dyDescent="0.25">
      <c r="D4979" s="141"/>
    </row>
    <row r="4980" spans="4:4" x14ac:dyDescent="0.25">
      <c r="D4980" s="141"/>
    </row>
    <row r="4981" spans="4:4" x14ac:dyDescent="0.25">
      <c r="D4981" s="141"/>
    </row>
    <row r="4982" spans="4:4" x14ac:dyDescent="0.25">
      <c r="D4982" s="141"/>
    </row>
    <row r="4983" spans="4:4" x14ac:dyDescent="0.25">
      <c r="D4983" s="141"/>
    </row>
    <row r="4984" spans="4:4" x14ac:dyDescent="0.25">
      <c r="D4984" s="141"/>
    </row>
    <row r="4985" spans="4:4" x14ac:dyDescent="0.25">
      <c r="D4985" s="141"/>
    </row>
    <row r="4986" spans="4:4" x14ac:dyDescent="0.25">
      <c r="D4986" s="141"/>
    </row>
    <row r="4987" spans="4:4" x14ac:dyDescent="0.25">
      <c r="D4987" s="141"/>
    </row>
    <row r="4988" spans="4:4" x14ac:dyDescent="0.25">
      <c r="D4988" s="141"/>
    </row>
    <row r="4989" spans="4:4" x14ac:dyDescent="0.25">
      <c r="D4989" s="141"/>
    </row>
    <row r="4990" spans="4:4" x14ac:dyDescent="0.25">
      <c r="D4990" s="141"/>
    </row>
    <row r="4991" spans="4:4" x14ac:dyDescent="0.25">
      <c r="D4991" s="141"/>
    </row>
    <row r="4992" spans="4:4" x14ac:dyDescent="0.25">
      <c r="D4992" s="141"/>
    </row>
    <row r="4993" spans="4:4" x14ac:dyDescent="0.25">
      <c r="D4993" s="141"/>
    </row>
    <row r="4994" spans="4:4" x14ac:dyDescent="0.25">
      <c r="D4994" s="141"/>
    </row>
    <row r="4995" spans="4:4" x14ac:dyDescent="0.25">
      <c r="D4995" s="141"/>
    </row>
    <row r="4996" spans="4:4" x14ac:dyDescent="0.25">
      <c r="D4996" s="141"/>
    </row>
    <row r="4997" spans="4:4" x14ac:dyDescent="0.25">
      <c r="D4997" s="141"/>
    </row>
    <row r="4998" spans="4:4" x14ac:dyDescent="0.25">
      <c r="D4998" s="141"/>
    </row>
    <row r="4999" spans="4:4" x14ac:dyDescent="0.25">
      <c r="D4999" s="141"/>
    </row>
    <row r="5000" spans="4:4" x14ac:dyDescent="0.25">
      <c r="D5000" s="141"/>
    </row>
  </sheetData>
  <sheetProtection algorithmName="SHA-512" hashValue="GkLCnaxGLRtPtPFBKvn4a3elaEZHFm4Xn4s01mcwJnioVobCLyYRrMOox+JsJl8FjgbI43Kpnkbg9F0l5Jm2qg==" saltValue="OVMyXGycUdqWTxJDnrZAmQ==" spinCount="100000" sheet="1"/>
  <mergeCells count="9">
    <mergeCell ref="C15:G15"/>
    <mergeCell ref="C18:G18"/>
    <mergeCell ref="C20:G20"/>
    <mergeCell ref="A1:G1"/>
    <mergeCell ref="C2:G2"/>
    <mergeCell ref="C3:G3"/>
    <mergeCell ref="C4:G4"/>
    <mergeCell ref="C11:G11"/>
    <mergeCell ref="C13:G13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3.2" outlineLevelRow="1" x14ac:dyDescent="0.25"/>
  <cols>
    <col min="1" max="1" width="3.44140625" customWidth="1"/>
    <col min="2" max="2" width="12.5546875" style="89" customWidth="1"/>
    <col min="3" max="3" width="63.33203125" style="89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0" width="8.44140625" customWidth="1"/>
    <col min="21" max="23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45" t="s">
        <v>170</v>
      </c>
      <c r="B1" s="245"/>
      <c r="C1" s="245"/>
      <c r="D1" s="245"/>
      <c r="E1" s="245"/>
      <c r="F1" s="245"/>
      <c r="G1" s="245"/>
      <c r="AG1" t="s">
        <v>118</v>
      </c>
    </row>
    <row r="2" spans="1:60" ht="24.9" customHeight="1" x14ac:dyDescent="0.25">
      <c r="A2" s="142" t="s">
        <v>7</v>
      </c>
      <c r="B2" s="72" t="s">
        <v>43</v>
      </c>
      <c r="C2" s="246" t="s">
        <v>44</v>
      </c>
      <c r="D2" s="247"/>
      <c r="E2" s="247"/>
      <c r="F2" s="247"/>
      <c r="G2" s="248"/>
      <c r="AG2" t="s">
        <v>119</v>
      </c>
    </row>
    <row r="3" spans="1:60" ht="24.9" customHeight="1" x14ac:dyDescent="0.25">
      <c r="A3" s="142" t="s">
        <v>8</v>
      </c>
      <c r="B3" s="72" t="s">
        <v>60</v>
      </c>
      <c r="C3" s="246" t="s">
        <v>61</v>
      </c>
      <c r="D3" s="247"/>
      <c r="E3" s="247"/>
      <c r="F3" s="247"/>
      <c r="G3" s="248"/>
      <c r="AC3" s="89" t="s">
        <v>119</v>
      </c>
      <c r="AG3" t="s">
        <v>121</v>
      </c>
    </row>
    <row r="4" spans="1:60" ht="24.9" customHeight="1" x14ac:dyDescent="0.25">
      <c r="A4" s="143" t="s">
        <v>9</v>
      </c>
      <c r="B4" s="144" t="s">
        <v>62</v>
      </c>
      <c r="C4" s="249" t="s">
        <v>63</v>
      </c>
      <c r="D4" s="250"/>
      <c r="E4" s="250"/>
      <c r="F4" s="250"/>
      <c r="G4" s="251"/>
      <c r="AG4" t="s">
        <v>122</v>
      </c>
    </row>
    <row r="5" spans="1:60" x14ac:dyDescent="0.25">
      <c r="D5" s="141"/>
    </row>
    <row r="6" spans="1:60" ht="39.6" x14ac:dyDescent="0.25">
      <c r="A6" s="146" t="s">
        <v>123</v>
      </c>
      <c r="B6" s="148" t="s">
        <v>124</v>
      </c>
      <c r="C6" s="148" t="s">
        <v>125</v>
      </c>
      <c r="D6" s="147" t="s">
        <v>126</v>
      </c>
      <c r="E6" s="146" t="s">
        <v>127</v>
      </c>
      <c r="F6" s="145" t="s">
        <v>128</v>
      </c>
      <c r="G6" s="146" t="s">
        <v>29</v>
      </c>
      <c r="H6" s="149" t="s">
        <v>30</v>
      </c>
      <c r="I6" s="149" t="s">
        <v>129</v>
      </c>
      <c r="J6" s="149" t="s">
        <v>31</v>
      </c>
      <c r="K6" s="149" t="s">
        <v>130</v>
      </c>
      <c r="L6" s="149" t="s">
        <v>131</v>
      </c>
      <c r="M6" s="149" t="s">
        <v>132</v>
      </c>
      <c r="N6" s="149" t="s">
        <v>133</v>
      </c>
      <c r="O6" s="149" t="s">
        <v>134</v>
      </c>
      <c r="P6" s="149" t="s">
        <v>135</v>
      </c>
      <c r="Q6" s="149" t="s">
        <v>136</v>
      </c>
      <c r="R6" s="149" t="s">
        <v>137</v>
      </c>
      <c r="S6" s="149" t="s">
        <v>138</v>
      </c>
      <c r="T6" s="149" t="s">
        <v>139</v>
      </c>
      <c r="U6" s="149" t="s">
        <v>140</v>
      </c>
      <c r="V6" s="149" t="s">
        <v>141</v>
      </c>
      <c r="W6" s="149" t="s">
        <v>142</v>
      </c>
    </row>
    <row r="7" spans="1:60" hidden="1" x14ac:dyDescent="0.25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5">
      <c r="A8" s="161" t="s">
        <v>143</v>
      </c>
      <c r="B8" s="162" t="s">
        <v>70</v>
      </c>
      <c r="C8" s="183" t="s">
        <v>71</v>
      </c>
      <c r="D8" s="163"/>
      <c r="E8" s="164"/>
      <c r="F8" s="165"/>
      <c r="G8" s="165">
        <f>SUMIF(AG9:AG31,"&lt;&gt;NOR",G9:G31)</f>
        <v>0</v>
      </c>
      <c r="H8" s="165"/>
      <c r="I8" s="165">
        <f>SUM(I9:I31)</f>
        <v>0</v>
      </c>
      <c r="J8" s="165"/>
      <c r="K8" s="165">
        <f>SUM(K9:K31)</f>
        <v>0</v>
      </c>
      <c r="L8" s="165"/>
      <c r="M8" s="165">
        <f>SUM(M9:M31)</f>
        <v>0</v>
      </c>
      <c r="N8" s="165"/>
      <c r="O8" s="165">
        <f>SUM(O9:O31)</f>
        <v>0.74</v>
      </c>
      <c r="P8" s="165"/>
      <c r="Q8" s="165">
        <f>SUM(Q9:Q31)</f>
        <v>0</v>
      </c>
      <c r="R8" s="165"/>
      <c r="S8" s="165"/>
      <c r="T8" s="166"/>
      <c r="U8" s="160"/>
      <c r="V8" s="160">
        <f>SUM(V9:V31)</f>
        <v>24.130000000000003</v>
      </c>
      <c r="W8" s="160"/>
      <c r="AG8" t="s">
        <v>144</v>
      </c>
    </row>
    <row r="9" spans="1:60" outlineLevel="1" x14ac:dyDescent="0.25">
      <c r="A9" s="167">
        <v>1</v>
      </c>
      <c r="B9" s="168" t="s">
        <v>171</v>
      </c>
      <c r="C9" s="185" t="s">
        <v>172</v>
      </c>
      <c r="D9" s="169" t="s">
        <v>173</v>
      </c>
      <c r="E9" s="170">
        <v>19.186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4.0000000000000003E-5</v>
      </c>
      <c r="O9" s="172">
        <f>ROUND(E9*N9,2)</f>
        <v>0</v>
      </c>
      <c r="P9" s="172">
        <v>0</v>
      </c>
      <c r="Q9" s="172">
        <f>ROUND(E9*P9,2)</f>
        <v>0</v>
      </c>
      <c r="R9" s="172" t="s">
        <v>174</v>
      </c>
      <c r="S9" s="172" t="s">
        <v>148</v>
      </c>
      <c r="T9" s="173" t="s">
        <v>148</v>
      </c>
      <c r="U9" s="159">
        <v>7.8E-2</v>
      </c>
      <c r="V9" s="159">
        <f>ROUND(E9*U9,2)</f>
        <v>1.5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175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21" outlineLevel="1" x14ac:dyDescent="0.25">
      <c r="A10" s="157"/>
      <c r="B10" s="158"/>
      <c r="C10" s="253" t="s">
        <v>176</v>
      </c>
      <c r="D10" s="254"/>
      <c r="E10" s="254"/>
      <c r="F10" s="254"/>
      <c r="G10" s="254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177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81" t="str">
        <f>C10</f>
        <v>které se zřizují před úpravami povrchu, a obalení osazených dveřních zárubní před znečištěním při úpravách povrchu nástřikem plastických maltovin včetně pozdějšího odkrytí,</v>
      </c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57"/>
      <c r="B11" s="158"/>
      <c r="C11" s="193" t="s">
        <v>178</v>
      </c>
      <c r="D11" s="189"/>
      <c r="E11" s="190">
        <v>7.5359999999999996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179</v>
      </c>
      <c r="AH11" s="150">
        <v>0</v>
      </c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57"/>
      <c r="B12" s="158"/>
      <c r="C12" s="193" t="s">
        <v>180</v>
      </c>
      <c r="D12" s="189"/>
      <c r="E12" s="190">
        <v>4.18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179</v>
      </c>
      <c r="AH12" s="150">
        <v>0</v>
      </c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5">
      <c r="A13" s="157"/>
      <c r="B13" s="158"/>
      <c r="C13" s="193" t="s">
        <v>181</v>
      </c>
      <c r="D13" s="189"/>
      <c r="E13" s="190">
        <v>1.21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179</v>
      </c>
      <c r="AH13" s="150">
        <v>0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5">
      <c r="A14" s="157"/>
      <c r="B14" s="158"/>
      <c r="C14" s="193" t="s">
        <v>182</v>
      </c>
      <c r="D14" s="189"/>
      <c r="E14" s="190">
        <v>2.16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179</v>
      </c>
      <c r="AH14" s="150">
        <v>0</v>
      </c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5">
      <c r="A15" s="157"/>
      <c r="B15" s="158"/>
      <c r="C15" s="193" t="s">
        <v>183</v>
      </c>
      <c r="D15" s="189"/>
      <c r="E15" s="190">
        <v>2.0499999999999998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179</v>
      </c>
      <c r="AH15" s="150">
        <v>0</v>
      </c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57"/>
      <c r="B16" s="158"/>
      <c r="C16" s="193" t="s">
        <v>184</v>
      </c>
      <c r="D16" s="189"/>
      <c r="E16" s="190">
        <v>2.0499999999999998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179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67">
        <v>2</v>
      </c>
      <c r="B17" s="168" t="s">
        <v>185</v>
      </c>
      <c r="C17" s="185" t="s">
        <v>186</v>
      </c>
      <c r="D17" s="169" t="s">
        <v>187</v>
      </c>
      <c r="E17" s="170">
        <v>63.16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3.7100000000000002E-3</v>
      </c>
      <c r="O17" s="172">
        <f>ROUND(E17*N17,2)</f>
        <v>0.23</v>
      </c>
      <c r="P17" s="172">
        <v>0</v>
      </c>
      <c r="Q17" s="172">
        <f>ROUND(E17*P17,2)</f>
        <v>0</v>
      </c>
      <c r="R17" s="172" t="s">
        <v>188</v>
      </c>
      <c r="S17" s="172" t="s">
        <v>148</v>
      </c>
      <c r="T17" s="173" t="s">
        <v>148</v>
      </c>
      <c r="U17" s="159">
        <v>0.18179999999999999</v>
      </c>
      <c r="V17" s="159">
        <f>ROUND(E17*U17,2)</f>
        <v>11.48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175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57"/>
      <c r="B18" s="158"/>
      <c r="C18" s="193" t="s">
        <v>189</v>
      </c>
      <c r="D18" s="189"/>
      <c r="E18" s="190">
        <v>22.16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179</v>
      </c>
      <c r="AH18" s="150">
        <v>0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57"/>
      <c r="B19" s="158"/>
      <c r="C19" s="193" t="s">
        <v>190</v>
      </c>
      <c r="D19" s="189"/>
      <c r="E19" s="190">
        <v>12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179</v>
      </c>
      <c r="AH19" s="150">
        <v>0</v>
      </c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57"/>
      <c r="B20" s="158"/>
      <c r="C20" s="193" t="s">
        <v>191</v>
      </c>
      <c r="D20" s="189"/>
      <c r="E20" s="190">
        <v>4.4000000000000004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179</v>
      </c>
      <c r="AH20" s="150">
        <v>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57"/>
      <c r="B21" s="158"/>
      <c r="C21" s="193" t="s">
        <v>192</v>
      </c>
      <c r="D21" s="189"/>
      <c r="E21" s="190">
        <v>14.4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179</v>
      </c>
      <c r="AH21" s="150">
        <v>0</v>
      </c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5">
      <c r="A22" s="157"/>
      <c r="B22" s="158"/>
      <c r="C22" s="193" t="s">
        <v>193</v>
      </c>
      <c r="D22" s="189"/>
      <c r="E22" s="190">
        <v>5.0999999999999996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179</v>
      </c>
      <c r="AH22" s="150">
        <v>0</v>
      </c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5">
      <c r="A23" s="157"/>
      <c r="B23" s="158"/>
      <c r="C23" s="193" t="s">
        <v>194</v>
      </c>
      <c r="D23" s="189"/>
      <c r="E23" s="190">
        <v>5.0999999999999996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179</v>
      </c>
      <c r="AH23" s="150">
        <v>0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5">
      <c r="A24" s="167">
        <v>3</v>
      </c>
      <c r="B24" s="168" t="s">
        <v>195</v>
      </c>
      <c r="C24" s="185" t="s">
        <v>196</v>
      </c>
      <c r="D24" s="169" t="s">
        <v>173</v>
      </c>
      <c r="E24" s="170">
        <v>9.4740000000000002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72">
        <v>5.3690000000000002E-2</v>
      </c>
      <c r="O24" s="172">
        <f>ROUND(E24*N24,2)</f>
        <v>0.51</v>
      </c>
      <c r="P24" s="172">
        <v>0</v>
      </c>
      <c r="Q24" s="172">
        <f>ROUND(E24*P24,2)</f>
        <v>0</v>
      </c>
      <c r="R24" s="172" t="s">
        <v>188</v>
      </c>
      <c r="S24" s="172" t="s">
        <v>148</v>
      </c>
      <c r="T24" s="173" t="s">
        <v>148</v>
      </c>
      <c r="U24" s="159">
        <v>1.17717</v>
      </c>
      <c r="V24" s="159">
        <f>ROUND(E24*U24,2)</f>
        <v>11.15</v>
      </c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197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5">
      <c r="A25" s="157"/>
      <c r="B25" s="158"/>
      <c r="C25" s="253" t="s">
        <v>198</v>
      </c>
      <c r="D25" s="254"/>
      <c r="E25" s="254"/>
      <c r="F25" s="254"/>
      <c r="G25" s="254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177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5">
      <c r="A26" s="157"/>
      <c r="B26" s="158"/>
      <c r="C26" s="193" t="s">
        <v>199</v>
      </c>
      <c r="D26" s="189"/>
      <c r="E26" s="190">
        <v>3.3239999999999998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179</v>
      </c>
      <c r="AH26" s="150">
        <v>0</v>
      </c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5">
      <c r="A27" s="157"/>
      <c r="B27" s="158"/>
      <c r="C27" s="193" t="s">
        <v>200</v>
      </c>
      <c r="D27" s="189"/>
      <c r="E27" s="190">
        <v>1.8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179</v>
      </c>
      <c r="AH27" s="150">
        <v>0</v>
      </c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5">
      <c r="A28" s="157"/>
      <c r="B28" s="158"/>
      <c r="C28" s="193" t="s">
        <v>201</v>
      </c>
      <c r="D28" s="189"/>
      <c r="E28" s="190">
        <v>0.66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179</v>
      </c>
      <c r="AH28" s="150">
        <v>0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5">
      <c r="A29" s="157"/>
      <c r="B29" s="158"/>
      <c r="C29" s="193" t="s">
        <v>202</v>
      </c>
      <c r="D29" s="189"/>
      <c r="E29" s="190">
        <v>2.16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179</v>
      </c>
      <c r="AH29" s="150">
        <v>0</v>
      </c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5">
      <c r="A30" s="157"/>
      <c r="B30" s="158"/>
      <c r="C30" s="193" t="s">
        <v>203</v>
      </c>
      <c r="D30" s="189"/>
      <c r="E30" s="190">
        <v>0.76500000000000001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179</v>
      </c>
      <c r="AH30" s="150">
        <v>0</v>
      </c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5">
      <c r="A31" s="157"/>
      <c r="B31" s="158"/>
      <c r="C31" s="193" t="s">
        <v>204</v>
      </c>
      <c r="D31" s="189"/>
      <c r="E31" s="190">
        <v>0.76500000000000001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179</v>
      </c>
      <c r="AH31" s="150">
        <v>0</v>
      </c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x14ac:dyDescent="0.25">
      <c r="A32" s="161" t="s">
        <v>143</v>
      </c>
      <c r="B32" s="162" t="s">
        <v>72</v>
      </c>
      <c r="C32" s="183" t="s">
        <v>73</v>
      </c>
      <c r="D32" s="163"/>
      <c r="E32" s="164"/>
      <c r="F32" s="165"/>
      <c r="G32" s="165">
        <f>SUMIF(AG33:AG96,"&lt;&gt;NOR",G33:G96)</f>
        <v>0</v>
      </c>
      <c r="H32" s="165"/>
      <c r="I32" s="165">
        <f>SUM(I33:I96)</f>
        <v>0</v>
      </c>
      <c r="J32" s="165"/>
      <c r="K32" s="165">
        <f>SUM(K33:K96)</f>
        <v>0</v>
      </c>
      <c r="L32" s="165"/>
      <c r="M32" s="165">
        <f>SUM(M33:M96)</f>
        <v>0</v>
      </c>
      <c r="N32" s="165"/>
      <c r="O32" s="165">
        <f>SUM(O33:O96)</f>
        <v>7.43</v>
      </c>
      <c r="P32" s="165"/>
      <c r="Q32" s="165">
        <f>SUM(Q33:Q96)</f>
        <v>0</v>
      </c>
      <c r="R32" s="165"/>
      <c r="S32" s="165"/>
      <c r="T32" s="166"/>
      <c r="U32" s="160"/>
      <c r="V32" s="160">
        <f>SUM(V33:V96)</f>
        <v>311.22000000000003</v>
      </c>
      <c r="W32" s="160"/>
      <c r="AG32" t="s">
        <v>144</v>
      </c>
    </row>
    <row r="33" spans="1:60" outlineLevel="1" x14ac:dyDescent="0.25">
      <c r="A33" s="167">
        <v>4</v>
      </c>
      <c r="B33" s="168" t="s">
        <v>205</v>
      </c>
      <c r="C33" s="185" t="s">
        <v>206</v>
      </c>
      <c r="D33" s="169" t="s">
        <v>173</v>
      </c>
      <c r="E33" s="170">
        <v>279.18385000000001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2">
        <v>3.0000000000000001E-5</v>
      </c>
      <c r="O33" s="172">
        <f>ROUND(E33*N33,2)</f>
        <v>0.01</v>
      </c>
      <c r="P33" s="172">
        <v>0</v>
      </c>
      <c r="Q33" s="172">
        <f>ROUND(E33*P33,2)</f>
        <v>0</v>
      </c>
      <c r="R33" s="172" t="s">
        <v>174</v>
      </c>
      <c r="S33" s="172" t="s">
        <v>148</v>
      </c>
      <c r="T33" s="173" t="s">
        <v>148</v>
      </c>
      <c r="U33" s="159">
        <v>7.0000000000000007E-2</v>
      </c>
      <c r="V33" s="159">
        <f>ROUND(E33*U33,2)</f>
        <v>19.54</v>
      </c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175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5">
      <c r="A34" s="157"/>
      <c r="B34" s="158"/>
      <c r="C34" s="253" t="s">
        <v>207</v>
      </c>
      <c r="D34" s="254"/>
      <c r="E34" s="254"/>
      <c r="F34" s="254"/>
      <c r="G34" s="254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177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5">
      <c r="A35" s="157"/>
      <c r="B35" s="158"/>
      <c r="C35" s="193" t="s">
        <v>208</v>
      </c>
      <c r="D35" s="189"/>
      <c r="E35" s="190">
        <v>25.82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179</v>
      </c>
      <c r="AH35" s="150">
        <v>0</v>
      </c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20.399999999999999" outlineLevel="1" x14ac:dyDescent="0.25">
      <c r="A36" s="157"/>
      <c r="B36" s="158"/>
      <c r="C36" s="193" t="s">
        <v>209</v>
      </c>
      <c r="D36" s="189"/>
      <c r="E36" s="190">
        <v>121.10615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179</v>
      </c>
      <c r="AH36" s="150">
        <v>0</v>
      </c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5">
      <c r="A37" s="157"/>
      <c r="B37" s="158"/>
      <c r="C37" s="193" t="s">
        <v>210</v>
      </c>
      <c r="D37" s="189"/>
      <c r="E37" s="190">
        <v>7.6123000000000003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179</v>
      </c>
      <c r="AH37" s="150">
        <v>0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5">
      <c r="A38" s="157"/>
      <c r="B38" s="158"/>
      <c r="C38" s="193" t="s">
        <v>211</v>
      </c>
      <c r="D38" s="189"/>
      <c r="E38" s="190">
        <v>159.14150000000001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179</v>
      </c>
      <c r="AH38" s="150">
        <v>0</v>
      </c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5">
      <c r="A39" s="157"/>
      <c r="B39" s="158"/>
      <c r="C39" s="193" t="s">
        <v>212</v>
      </c>
      <c r="D39" s="189"/>
      <c r="E39" s="190">
        <v>-34.496099999999998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179</v>
      </c>
      <c r="AH39" s="150">
        <v>0</v>
      </c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5">
      <c r="A40" s="157"/>
      <c r="B40" s="158"/>
      <c r="C40" s="194" t="s">
        <v>213</v>
      </c>
      <c r="D40" s="191"/>
      <c r="E40" s="192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179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5">
      <c r="A41" s="157"/>
      <c r="B41" s="158"/>
      <c r="C41" s="195" t="s">
        <v>214</v>
      </c>
      <c r="D41" s="191"/>
      <c r="E41" s="192">
        <v>2.91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179</v>
      </c>
      <c r="AH41" s="150">
        <v>2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5">
      <c r="A42" s="157"/>
      <c r="B42" s="158"/>
      <c r="C42" s="195" t="s">
        <v>215</v>
      </c>
      <c r="D42" s="191"/>
      <c r="E42" s="192">
        <v>14.3066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179</v>
      </c>
      <c r="AH42" s="150">
        <v>2</v>
      </c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57"/>
      <c r="B43" s="158"/>
      <c r="C43" s="195" t="s">
        <v>216</v>
      </c>
      <c r="D43" s="191"/>
      <c r="E43" s="192">
        <v>17.279499999999999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179</v>
      </c>
      <c r="AH43" s="150">
        <v>2</v>
      </c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5">
      <c r="A44" s="157"/>
      <c r="B44" s="158"/>
      <c r="C44" s="194" t="s">
        <v>217</v>
      </c>
      <c r="D44" s="191"/>
      <c r="E44" s="192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179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5">
      <c r="A45" s="167">
        <v>5</v>
      </c>
      <c r="B45" s="168" t="s">
        <v>218</v>
      </c>
      <c r="C45" s="185" t="s">
        <v>219</v>
      </c>
      <c r="D45" s="169" t="s">
        <v>173</v>
      </c>
      <c r="E45" s="170">
        <v>279.18385000000001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21</v>
      </c>
      <c r="M45" s="172">
        <f>G45*(1+L45/100)</f>
        <v>0</v>
      </c>
      <c r="N45" s="172">
        <v>3.7799999999999999E-3</v>
      </c>
      <c r="O45" s="172">
        <f>ROUND(E45*N45,2)</f>
        <v>1.06</v>
      </c>
      <c r="P45" s="172">
        <v>0</v>
      </c>
      <c r="Q45" s="172">
        <f>ROUND(E45*P45,2)</f>
        <v>0</v>
      </c>
      <c r="R45" s="172" t="s">
        <v>174</v>
      </c>
      <c r="S45" s="172" t="s">
        <v>148</v>
      </c>
      <c r="T45" s="173" t="s">
        <v>148</v>
      </c>
      <c r="U45" s="159">
        <v>0.28499999999999998</v>
      </c>
      <c r="V45" s="159">
        <f>ROUND(E45*U45,2)</f>
        <v>79.569999999999993</v>
      </c>
      <c r="W45" s="159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175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5">
      <c r="A46" s="157"/>
      <c r="B46" s="158"/>
      <c r="C46" s="253" t="s">
        <v>207</v>
      </c>
      <c r="D46" s="254"/>
      <c r="E46" s="254"/>
      <c r="F46" s="254"/>
      <c r="G46" s="254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0"/>
      <c r="Y46" s="150"/>
      <c r="Z46" s="150"/>
      <c r="AA46" s="150"/>
      <c r="AB46" s="150"/>
      <c r="AC46" s="150"/>
      <c r="AD46" s="150"/>
      <c r="AE46" s="150"/>
      <c r="AF46" s="150"/>
      <c r="AG46" s="150" t="s">
        <v>177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5">
      <c r="A47" s="157"/>
      <c r="B47" s="158"/>
      <c r="C47" s="193" t="s">
        <v>208</v>
      </c>
      <c r="D47" s="189"/>
      <c r="E47" s="190">
        <v>25.82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179</v>
      </c>
      <c r="AH47" s="150">
        <v>0</v>
      </c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ht="20.399999999999999" outlineLevel="1" x14ac:dyDescent="0.25">
      <c r="A48" s="157"/>
      <c r="B48" s="158"/>
      <c r="C48" s="193" t="s">
        <v>209</v>
      </c>
      <c r="D48" s="189"/>
      <c r="E48" s="190">
        <v>121.10615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179</v>
      </c>
      <c r="AH48" s="150">
        <v>0</v>
      </c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5">
      <c r="A49" s="157"/>
      <c r="B49" s="158"/>
      <c r="C49" s="193" t="s">
        <v>210</v>
      </c>
      <c r="D49" s="189"/>
      <c r="E49" s="190">
        <v>7.6123000000000003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179</v>
      </c>
      <c r="AH49" s="150">
        <v>0</v>
      </c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5">
      <c r="A50" s="157"/>
      <c r="B50" s="158"/>
      <c r="C50" s="193" t="s">
        <v>211</v>
      </c>
      <c r="D50" s="189"/>
      <c r="E50" s="190">
        <v>159.14150000000001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179</v>
      </c>
      <c r="AH50" s="150">
        <v>0</v>
      </c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5">
      <c r="A51" s="157"/>
      <c r="B51" s="158"/>
      <c r="C51" s="193" t="s">
        <v>212</v>
      </c>
      <c r="D51" s="189"/>
      <c r="E51" s="190">
        <v>-34.496099999999998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0"/>
      <c r="Y51" s="150"/>
      <c r="Z51" s="150"/>
      <c r="AA51" s="150"/>
      <c r="AB51" s="150"/>
      <c r="AC51" s="150"/>
      <c r="AD51" s="150"/>
      <c r="AE51" s="150"/>
      <c r="AF51" s="150"/>
      <c r="AG51" s="150" t="s">
        <v>179</v>
      </c>
      <c r="AH51" s="150">
        <v>0</v>
      </c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5">
      <c r="A52" s="157"/>
      <c r="B52" s="158"/>
      <c r="C52" s="194" t="s">
        <v>213</v>
      </c>
      <c r="D52" s="191"/>
      <c r="E52" s="192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179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5">
      <c r="A53" s="157"/>
      <c r="B53" s="158"/>
      <c r="C53" s="195" t="s">
        <v>214</v>
      </c>
      <c r="D53" s="191"/>
      <c r="E53" s="192">
        <v>2.91</v>
      </c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179</v>
      </c>
      <c r="AH53" s="150">
        <v>2</v>
      </c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5">
      <c r="A54" s="157"/>
      <c r="B54" s="158"/>
      <c r="C54" s="195" t="s">
        <v>215</v>
      </c>
      <c r="D54" s="191"/>
      <c r="E54" s="192">
        <v>14.3066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179</v>
      </c>
      <c r="AH54" s="150">
        <v>2</v>
      </c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5">
      <c r="A55" s="157"/>
      <c r="B55" s="158"/>
      <c r="C55" s="195" t="s">
        <v>216</v>
      </c>
      <c r="D55" s="191"/>
      <c r="E55" s="192">
        <v>17.279499999999999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0"/>
      <c r="Y55" s="150"/>
      <c r="Z55" s="150"/>
      <c r="AA55" s="150"/>
      <c r="AB55" s="150"/>
      <c r="AC55" s="150"/>
      <c r="AD55" s="150"/>
      <c r="AE55" s="150"/>
      <c r="AF55" s="150"/>
      <c r="AG55" s="150" t="s">
        <v>179</v>
      </c>
      <c r="AH55" s="150">
        <v>2</v>
      </c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5">
      <c r="A56" s="157"/>
      <c r="B56" s="158"/>
      <c r="C56" s="194" t="s">
        <v>217</v>
      </c>
      <c r="D56" s="191"/>
      <c r="E56" s="192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0"/>
      <c r="Y56" s="150"/>
      <c r="Z56" s="150"/>
      <c r="AA56" s="150"/>
      <c r="AB56" s="150"/>
      <c r="AC56" s="150"/>
      <c r="AD56" s="150"/>
      <c r="AE56" s="150"/>
      <c r="AF56" s="150"/>
      <c r="AG56" s="150" t="s">
        <v>179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5">
      <c r="A57" s="167">
        <v>6</v>
      </c>
      <c r="B57" s="168" t="s">
        <v>220</v>
      </c>
      <c r="C57" s="185" t="s">
        <v>221</v>
      </c>
      <c r="D57" s="169" t="s">
        <v>173</v>
      </c>
      <c r="E57" s="170">
        <v>22.954000000000001</v>
      </c>
      <c r="F57" s="171"/>
      <c r="G57" s="172">
        <f>ROUND(E57*F57,2)</f>
        <v>0</v>
      </c>
      <c r="H57" s="171"/>
      <c r="I57" s="172">
        <f>ROUND(E57*H57,2)</f>
        <v>0</v>
      </c>
      <c r="J57" s="171"/>
      <c r="K57" s="172">
        <f>ROUND(E57*J57,2)</f>
        <v>0</v>
      </c>
      <c r="L57" s="172">
        <v>21</v>
      </c>
      <c r="M57" s="172">
        <f>G57*(1+L57/100)</f>
        <v>0</v>
      </c>
      <c r="N57" s="172">
        <v>4.0000000000000003E-5</v>
      </c>
      <c r="O57" s="172">
        <f>ROUND(E57*N57,2)</f>
        <v>0</v>
      </c>
      <c r="P57" s="172">
        <v>0</v>
      </c>
      <c r="Q57" s="172">
        <f>ROUND(E57*P57,2)</f>
        <v>0</v>
      </c>
      <c r="R57" s="172" t="s">
        <v>174</v>
      </c>
      <c r="S57" s="172" t="s">
        <v>148</v>
      </c>
      <c r="T57" s="173" t="s">
        <v>148</v>
      </c>
      <c r="U57" s="159">
        <v>7.8E-2</v>
      </c>
      <c r="V57" s="159">
        <f>ROUND(E57*U57,2)</f>
        <v>1.79</v>
      </c>
      <c r="W57" s="159"/>
      <c r="X57" s="150"/>
      <c r="Y57" s="150"/>
      <c r="Z57" s="150"/>
      <c r="AA57" s="150"/>
      <c r="AB57" s="150"/>
      <c r="AC57" s="150"/>
      <c r="AD57" s="150"/>
      <c r="AE57" s="150"/>
      <c r="AF57" s="150"/>
      <c r="AG57" s="150" t="s">
        <v>197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ht="21" outlineLevel="1" x14ac:dyDescent="0.25">
      <c r="A58" s="157"/>
      <c r="B58" s="158"/>
      <c r="C58" s="253" t="s">
        <v>222</v>
      </c>
      <c r="D58" s="254"/>
      <c r="E58" s="254"/>
      <c r="F58" s="254"/>
      <c r="G58" s="254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177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81" t="str">
        <f>C58</f>
        <v>s rámy a zárubněmi, zábradlí, předmětů oplechování apod., které se zřizují ještě před úpravami povrchu, před jejich znečištěním při úpravách povrchu nástřikem plastických (lepivých) maltovin</v>
      </c>
      <c r="BB58" s="150"/>
      <c r="BC58" s="150"/>
      <c r="BD58" s="150"/>
      <c r="BE58" s="150"/>
      <c r="BF58" s="150"/>
      <c r="BG58" s="150"/>
      <c r="BH58" s="150"/>
    </row>
    <row r="59" spans="1:60" outlineLevel="1" x14ac:dyDescent="0.25">
      <c r="A59" s="157"/>
      <c r="B59" s="158"/>
      <c r="C59" s="193" t="s">
        <v>223</v>
      </c>
      <c r="D59" s="189"/>
      <c r="E59" s="190">
        <v>11.304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0"/>
      <c r="Y59" s="150"/>
      <c r="Z59" s="150"/>
      <c r="AA59" s="150"/>
      <c r="AB59" s="150"/>
      <c r="AC59" s="150"/>
      <c r="AD59" s="150"/>
      <c r="AE59" s="150"/>
      <c r="AF59" s="150"/>
      <c r="AG59" s="150" t="s">
        <v>179</v>
      </c>
      <c r="AH59" s="150">
        <v>0</v>
      </c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 x14ac:dyDescent="0.25">
      <c r="A60" s="157"/>
      <c r="B60" s="158"/>
      <c r="C60" s="193" t="s">
        <v>180</v>
      </c>
      <c r="D60" s="189"/>
      <c r="E60" s="190">
        <v>4.18</v>
      </c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179</v>
      </c>
      <c r="AH60" s="150">
        <v>0</v>
      </c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5">
      <c r="A61" s="157"/>
      <c r="B61" s="158"/>
      <c r="C61" s="193" t="s">
        <v>181</v>
      </c>
      <c r="D61" s="189"/>
      <c r="E61" s="190">
        <v>1.21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0"/>
      <c r="Y61" s="150"/>
      <c r="Z61" s="150"/>
      <c r="AA61" s="150"/>
      <c r="AB61" s="150"/>
      <c r="AC61" s="150"/>
      <c r="AD61" s="150"/>
      <c r="AE61" s="150"/>
      <c r="AF61" s="150"/>
      <c r="AG61" s="150" t="s">
        <v>179</v>
      </c>
      <c r="AH61" s="150">
        <v>0</v>
      </c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5">
      <c r="A62" s="157"/>
      <c r="B62" s="158"/>
      <c r="C62" s="193" t="s">
        <v>182</v>
      </c>
      <c r="D62" s="189"/>
      <c r="E62" s="190">
        <v>2.16</v>
      </c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0"/>
      <c r="Y62" s="150"/>
      <c r="Z62" s="150"/>
      <c r="AA62" s="150"/>
      <c r="AB62" s="150"/>
      <c r="AC62" s="150"/>
      <c r="AD62" s="150"/>
      <c r="AE62" s="150"/>
      <c r="AF62" s="150"/>
      <c r="AG62" s="150" t="s">
        <v>179</v>
      </c>
      <c r="AH62" s="150">
        <v>0</v>
      </c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5">
      <c r="A63" s="157"/>
      <c r="B63" s="158"/>
      <c r="C63" s="193" t="s">
        <v>183</v>
      </c>
      <c r="D63" s="189"/>
      <c r="E63" s="190">
        <v>2.0499999999999998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0"/>
      <c r="Y63" s="150"/>
      <c r="Z63" s="150"/>
      <c r="AA63" s="150"/>
      <c r="AB63" s="150"/>
      <c r="AC63" s="150"/>
      <c r="AD63" s="150"/>
      <c r="AE63" s="150"/>
      <c r="AF63" s="150"/>
      <c r="AG63" s="150" t="s">
        <v>179</v>
      </c>
      <c r="AH63" s="150">
        <v>0</v>
      </c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5">
      <c r="A64" s="157"/>
      <c r="B64" s="158"/>
      <c r="C64" s="193" t="s">
        <v>184</v>
      </c>
      <c r="D64" s="189"/>
      <c r="E64" s="190">
        <v>2.0499999999999998</v>
      </c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179</v>
      </c>
      <c r="AH64" s="150">
        <v>0</v>
      </c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ht="20.399999999999999" outlineLevel="1" x14ac:dyDescent="0.25">
      <c r="A65" s="167">
        <v>7</v>
      </c>
      <c r="B65" s="168" t="s">
        <v>224</v>
      </c>
      <c r="C65" s="185" t="s">
        <v>225</v>
      </c>
      <c r="D65" s="169" t="s">
        <v>173</v>
      </c>
      <c r="E65" s="170">
        <v>313.67995000000002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2">
        <v>1.865E-2</v>
      </c>
      <c r="O65" s="172">
        <f>ROUND(E65*N65,2)</f>
        <v>5.85</v>
      </c>
      <c r="P65" s="172">
        <v>0</v>
      </c>
      <c r="Q65" s="172">
        <f>ROUND(E65*P65,2)</f>
        <v>0</v>
      </c>
      <c r="R65" s="172" t="s">
        <v>188</v>
      </c>
      <c r="S65" s="172" t="s">
        <v>148</v>
      </c>
      <c r="T65" s="173" t="s">
        <v>148</v>
      </c>
      <c r="U65" s="159">
        <v>0.23425000000000001</v>
      </c>
      <c r="V65" s="159">
        <f>ROUND(E65*U65,2)</f>
        <v>73.48</v>
      </c>
      <c r="W65" s="159"/>
      <c r="X65" s="150"/>
      <c r="Y65" s="150"/>
      <c r="Z65" s="150"/>
      <c r="AA65" s="150"/>
      <c r="AB65" s="150"/>
      <c r="AC65" s="150"/>
      <c r="AD65" s="150"/>
      <c r="AE65" s="150"/>
      <c r="AF65" s="150"/>
      <c r="AG65" s="150" t="s">
        <v>197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5">
      <c r="A66" s="157"/>
      <c r="B66" s="158"/>
      <c r="C66" s="253" t="s">
        <v>226</v>
      </c>
      <c r="D66" s="254"/>
      <c r="E66" s="254"/>
      <c r="F66" s="254"/>
      <c r="G66" s="254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0"/>
      <c r="Y66" s="150"/>
      <c r="Z66" s="150"/>
      <c r="AA66" s="150"/>
      <c r="AB66" s="150"/>
      <c r="AC66" s="150"/>
      <c r="AD66" s="150"/>
      <c r="AE66" s="150"/>
      <c r="AF66" s="150"/>
      <c r="AG66" s="150" t="s">
        <v>177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 x14ac:dyDescent="0.25">
      <c r="A67" s="157"/>
      <c r="B67" s="158"/>
      <c r="C67" s="193" t="s">
        <v>208</v>
      </c>
      <c r="D67" s="189"/>
      <c r="E67" s="190">
        <v>25.82</v>
      </c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0"/>
      <c r="Y67" s="150"/>
      <c r="Z67" s="150"/>
      <c r="AA67" s="150"/>
      <c r="AB67" s="150"/>
      <c r="AC67" s="150"/>
      <c r="AD67" s="150"/>
      <c r="AE67" s="150"/>
      <c r="AF67" s="150"/>
      <c r="AG67" s="150" t="s">
        <v>179</v>
      </c>
      <c r="AH67" s="150">
        <v>0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20.399999999999999" outlineLevel="1" x14ac:dyDescent="0.25">
      <c r="A68" s="157"/>
      <c r="B68" s="158"/>
      <c r="C68" s="193" t="s">
        <v>209</v>
      </c>
      <c r="D68" s="189"/>
      <c r="E68" s="190">
        <v>121.10615</v>
      </c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0"/>
      <c r="Y68" s="150"/>
      <c r="Z68" s="150"/>
      <c r="AA68" s="150"/>
      <c r="AB68" s="150"/>
      <c r="AC68" s="150"/>
      <c r="AD68" s="150"/>
      <c r="AE68" s="150"/>
      <c r="AF68" s="150"/>
      <c r="AG68" s="150" t="s">
        <v>179</v>
      </c>
      <c r="AH68" s="150">
        <v>0</v>
      </c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5">
      <c r="A69" s="157"/>
      <c r="B69" s="158"/>
      <c r="C69" s="193" t="s">
        <v>210</v>
      </c>
      <c r="D69" s="189"/>
      <c r="E69" s="190">
        <v>7.6123000000000003</v>
      </c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0"/>
      <c r="Y69" s="150"/>
      <c r="Z69" s="150"/>
      <c r="AA69" s="150"/>
      <c r="AB69" s="150"/>
      <c r="AC69" s="150"/>
      <c r="AD69" s="150"/>
      <c r="AE69" s="150"/>
      <c r="AF69" s="150"/>
      <c r="AG69" s="150" t="s">
        <v>179</v>
      </c>
      <c r="AH69" s="150">
        <v>0</v>
      </c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5">
      <c r="A70" s="157"/>
      <c r="B70" s="158"/>
      <c r="C70" s="193" t="s">
        <v>211</v>
      </c>
      <c r="D70" s="189"/>
      <c r="E70" s="190">
        <v>159.14150000000001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0"/>
      <c r="Y70" s="150"/>
      <c r="Z70" s="150"/>
      <c r="AA70" s="150"/>
      <c r="AB70" s="150"/>
      <c r="AC70" s="150"/>
      <c r="AD70" s="150"/>
      <c r="AE70" s="150"/>
      <c r="AF70" s="150"/>
      <c r="AG70" s="150" t="s">
        <v>179</v>
      </c>
      <c r="AH70" s="150">
        <v>0</v>
      </c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5">
      <c r="A71" s="167">
        <v>8</v>
      </c>
      <c r="B71" s="168" t="s">
        <v>227</v>
      </c>
      <c r="C71" s="185" t="s">
        <v>228</v>
      </c>
      <c r="D71" s="169" t="s">
        <v>173</v>
      </c>
      <c r="E71" s="170">
        <v>34.496099999999998</v>
      </c>
      <c r="F71" s="171"/>
      <c r="G71" s="172">
        <f>ROUND(E71*F71,2)</f>
        <v>0</v>
      </c>
      <c r="H71" s="171"/>
      <c r="I71" s="172">
        <f>ROUND(E71*H71,2)</f>
        <v>0</v>
      </c>
      <c r="J71" s="171"/>
      <c r="K71" s="172">
        <f>ROUND(E71*J71,2)</f>
        <v>0</v>
      </c>
      <c r="L71" s="172">
        <v>21</v>
      </c>
      <c r="M71" s="172">
        <f>G71*(1+L71/100)</f>
        <v>0</v>
      </c>
      <c r="N71" s="172">
        <v>3.6800000000000001E-3</v>
      </c>
      <c r="O71" s="172">
        <f>ROUND(E71*N71,2)</f>
        <v>0.13</v>
      </c>
      <c r="P71" s="172">
        <v>0</v>
      </c>
      <c r="Q71" s="172">
        <f>ROUND(E71*P71,2)</f>
        <v>0</v>
      </c>
      <c r="R71" s="172" t="s">
        <v>174</v>
      </c>
      <c r="S71" s="172" t="s">
        <v>148</v>
      </c>
      <c r="T71" s="173" t="s">
        <v>148</v>
      </c>
      <c r="U71" s="159">
        <v>0.46</v>
      </c>
      <c r="V71" s="159">
        <f>ROUND(E71*U71,2)</f>
        <v>15.87</v>
      </c>
      <c r="W71" s="159"/>
      <c r="X71" s="150"/>
      <c r="Y71" s="150"/>
      <c r="Z71" s="150"/>
      <c r="AA71" s="150"/>
      <c r="AB71" s="150"/>
      <c r="AC71" s="150"/>
      <c r="AD71" s="150"/>
      <c r="AE71" s="150"/>
      <c r="AF71" s="150"/>
      <c r="AG71" s="150" t="s">
        <v>175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5">
      <c r="A72" s="157"/>
      <c r="B72" s="158"/>
      <c r="C72" s="193" t="s">
        <v>229</v>
      </c>
      <c r="D72" s="189"/>
      <c r="E72" s="190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0"/>
      <c r="Y72" s="150"/>
      <c r="Z72" s="150"/>
      <c r="AA72" s="150"/>
      <c r="AB72" s="150"/>
      <c r="AC72" s="150"/>
      <c r="AD72" s="150"/>
      <c r="AE72" s="150"/>
      <c r="AF72" s="150"/>
      <c r="AG72" s="150" t="s">
        <v>179</v>
      </c>
      <c r="AH72" s="150">
        <v>0</v>
      </c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5">
      <c r="A73" s="157"/>
      <c r="B73" s="158"/>
      <c r="C73" s="193" t="s">
        <v>230</v>
      </c>
      <c r="D73" s="189"/>
      <c r="E73" s="190">
        <v>2.91</v>
      </c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0"/>
      <c r="Y73" s="150"/>
      <c r="Z73" s="150"/>
      <c r="AA73" s="150"/>
      <c r="AB73" s="150"/>
      <c r="AC73" s="150"/>
      <c r="AD73" s="150"/>
      <c r="AE73" s="150"/>
      <c r="AF73" s="150"/>
      <c r="AG73" s="150" t="s">
        <v>179</v>
      </c>
      <c r="AH73" s="150">
        <v>0</v>
      </c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5">
      <c r="A74" s="157"/>
      <c r="B74" s="158"/>
      <c r="C74" s="193" t="s">
        <v>231</v>
      </c>
      <c r="D74" s="189"/>
      <c r="E74" s="190">
        <v>14.3066</v>
      </c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0"/>
      <c r="Y74" s="150"/>
      <c r="Z74" s="150"/>
      <c r="AA74" s="150"/>
      <c r="AB74" s="150"/>
      <c r="AC74" s="150"/>
      <c r="AD74" s="150"/>
      <c r="AE74" s="150"/>
      <c r="AF74" s="150"/>
      <c r="AG74" s="150" t="s">
        <v>179</v>
      </c>
      <c r="AH74" s="150">
        <v>0</v>
      </c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5">
      <c r="A75" s="157"/>
      <c r="B75" s="158"/>
      <c r="C75" s="193" t="s">
        <v>232</v>
      </c>
      <c r="D75" s="189"/>
      <c r="E75" s="190">
        <v>17.279499999999999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0"/>
      <c r="Y75" s="150"/>
      <c r="Z75" s="150"/>
      <c r="AA75" s="150"/>
      <c r="AB75" s="150"/>
      <c r="AC75" s="150"/>
      <c r="AD75" s="150"/>
      <c r="AE75" s="150"/>
      <c r="AF75" s="150"/>
      <c r="AG75" s="150" t="s">
        <v>179</v>
      </c>
      <c r="AH75" s="150">
        <v>0</v>
      </c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20.399999999999999" outlineLevel="1" x14ac:dyDescent="0.25">
      <c r="A76" s="167">
        <v>9</v>
      </c>
      <c r="B76" s="168" t="s">
        <v>233</v>
      </c>
      <c r="C76" s="185" t="s">
        <v>234</v>
      </c>
      <c r="D76" s="169" t="s">
        <v>173</v>
      </c>
      <c r="E76" s="170">
        <v>279.18385000000001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72">
        <v>8.5999999999999998E-4</v>
      </c>
      <c r="O76" s="172">
        <f>ROUND(E76*N76,2)</f>
        <v>0.24</v>
      </c>
      <c r="P76" s="172">
        <v>0</v>
      </c>
      <c r="Q76" s="172">
        <f>ROUND(E76*P76,2)</f>
        <v>0</v>
      </c>
      <c r="R76" s="172" t="s">
        <v>174</v>
      </c>
      <c r="S76" s="172" t="s">
        <v>148</v>
      </c>
      <c r="T76" s="173" t="s">
        <v>148</v>
      </c>
      <c r="U76" s="159">
        <v>0.26500000000000001</v>
      </c>
      <c r="V76" s="159">
        <f>ROUND(E76*U76,2)</f>
        <v>73.98</v>
      </c>
      <c r="W76" s="159"/>
      <c r="X76" s="150"/>
      <c r="Y76" s="150"/>
      <c r="Z76" s="150"/>
      <c r="AA76" s="150"/>
      <c r="AB76" s="150"/>
      <c r="AC76" s="150"/>
      <c r="AD76" s="150"/>
      <c r="AE76" s="150"/>
      <c r="AF76" s="150"/>
      <c r="AG76" s="150" t="s">
        <v>175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5">
      <c r="A77" s="157"/>
      <c r="B77" s="158"/>
      <c r="C77" s="193" t="s">
        <v>208</v>
      </c>
      <c r="D77" s="189"/>
      <c r="E77" s="190">
        <v>25.82</v>
      </c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0"/>
      <c r="Y77" s="150"/>
      <c r="Z77" s="150"/>
      <c r="AA77" s="150"/>
      <c r="AB77" s="150"/>
      <c r="AC77" s="150"/>
      <c r="AD77" s="150"/>
      <c r="AE77" s="150"/>
      <c r="AF77" s="150"/>
      <c r="AG77" s="150" t="s">
        <v>179</v>
      </c>
      <c r="AH77" s="150">
        <v>0</v>
      </c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20.399999999999999" outlineLevel="1" x14ac:dyDescent="0.25">
      <c r="A78" s="157"/>
      <c r="B78" s="158"/>
      <c r="C78" s="193" t="s">
        <v>209</v>
      </c>
      <c r="D78" s="189"/>
      <c r="E78" s="190">
        <v>121.10615</v>
      </c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0"/>
      <c r="Y78" s="150"/>
      <c r="Z78" s="150"/>
      <c r="AA78" s="150"/>
      <c r="AB78" s="150"/>
      <c r="AC78" s="150"/>
      <c r="AD78" s="150"/>
      <c r="AE78" s="150"/>
      <c r="AF78" s="150"/>
      <c r="AG78" s="150" t="s">
        <v>179</v>
      </c>
      <c r="AH78" s="150">
        <v>0</v>
      </c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5">
      <c r="A79" s="157"/>
      <c r="B79" s="158"/>
      <c r="C79" s="193" t="s">
        <v>210</v>
      </c>
      <c r="D79" s="189"/>
      <c r="E79" s="190">
        <v>7.6123000000000003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0"/>
      <c r="Y79" s="150"/>
      <c r="Z79" s="150"/>
      <c r="AA79" s="150"/>
      <c r="AB79" s="150"/>
      <c r="AC79" s="150"/>
      <c r="AD79" s="150"/>
      <c r="AE79" s="150"/>
      <c r="AF79" s="150"/>
      <c r="AG79" s="150" t="s">
        <v>179</v>
      </c>
      <c r="AH79" s="150">
        <v>0</v>
      </c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5">
      <c r="A80" s="157"/>
      <c r="B80" s="158"/>
      <c r="C80" s="193" t="s">
        <v>211</v>
      </c>
      <c r="D80" s="189"/>
      <c r="E80" s="190">
        <v>159.14150000000001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179</v>
      </c>
      <c r="AH80" s="150">
        <v>0</v>
      </c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5">
      <c r="A81" s="157"/>
      <c r="B81" s="158"/>
      <c r="C81" s="193" t="s">
        <v>212</v>
      </c>
      <c r="D81" s="189"/>
      <c r="E81" s="190">
        <v>-34.496099999999998</v>
      </c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0"/>
      <c r="Y81" s="150"/>
      <c r="Z81" s="150"/>
      <c r="AA81" s="150"/>
      <c r="AB81" s="150"/>
      <c r="AC81" s="150"/>
      <c r="AD81" s="150"/>
      <c r="AE81" s="150"/>
      <c r="AF81" s="150"/>
      <c r="AG81" s="150" t="s">
        <v>179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5">
      <c r="A82" s="157"/>
      <c r="B82" s="158"/>
      <c r="C82" s="194" t="s">
        <v>213</v>
      </c>
      <c r="D82" s="191"/>
      <c r="E82" s="192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0"/>
      <c r="Y82" s="150"/>
      <c r="Z82" s="150"/>
      <c r="AA82" s="150"/>
      <c r="AB82" s="150"/>
      <c r="AC82" s="150"/>
      <c r="AD82" s="150"/>
      <c r="AE82" s="150"/>
      <c r="AF82" s="150"/>
      <c r="AG82" s="150" t="s">
        <v>179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 x14ac:dyDescent="0.25">
      <c r="A83" s="157"/>
      <c r="B83" s="158"/>
      <c r="C83" s="195" t="s">
        <v>214</v>
      </c>
      <c r="D83" s="191"/>
      <c r="E83" s="192">
        <v>2.91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0"/>
      <c r="Y83" s="150"/>
      <c r="Z83" s="150"/>
      <c r="AA83" s="150"/>
      <c r="AB83" s="150"/>
      <c r="AC83" s="150"/>
      <c r="AD83" s="150"/>
      <c r="AE83" s="150"/>
      <c r="AF83" s="150"/>
      <c r="AG83" s="150" t="s">
        <v>179</v>
      </c>
      <c r="AH83" s="150">
        <v>2</v>
      </c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5">
      <c r="A84" s="157"/>
      <c r="B84" s="158"/>
      <c r="C84" s="195" t="s">
        <v>215</v>
      </c>
      <c r="D84" s="191"/>
      <c r="E84" s="192">
        <v>14.3066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0"/>
      <c r="Y84" s="150"/>
      <c r="Z84" s="150"/>
      <c r="AA84" s="150"/>
      <c r="AB84" s="150"/>
      <c r="AC84" s="150"/>
      <c r="AD84" s="150"/>
      <c r="AE84" s="150"/>
      <c r="AF84" s="150"/>
      <c r="AG84" s="150" t="s">
        <v>179</v>
      </c>
      <c r="AH84" s="150">
        <v>2</v>
      </c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5">
      <c r="A85" s="157"/>
      <c r="B85" s="158"/>
      <c r="C85" s="195" t="s">
        <v>216</v>
      </c>
      <c r="D85" s="191"/>
      <c r="E85" s="192">
        <v>17.279499999999999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0"/>
      <c r="Y85" s="150"/>
      <c r="Z85" s="150"/>
      <c r="AA85" s="150"/>
      <c r="AB85" s="150"/>
      <c r="AC85" s="150"/>
      <c r="AD85" s="150"/>
      <c r="AE85" s="150"/>
      <c r="AF85" s="150"/>
      <c r="AG85" s="150" t="s">
        <v>179</v>
      </c>
      <c r="AH85" s="150">
        <v>2</v>
      </c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5">
      <c r="A86" s="157"/>
      <c r="B86" s="158"/>
      <c r="C86" s="194" t="s">
        <v>217</v>
      </c>
      <c r="D86" s="191"/>
      <c r="E86" s="192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0"/>
      <c r="Y86" s="150"/>
      <c r="Z86" s="150"/>
      <c r="AA86" s="150"/>
      <c r="AB86" s="150"/>
      <c r="AC86" s="150"/>
      <c r="AD86" s="150"/>
      <c r="AE86" s="150"/>
      <c r="AF86" s="150"/>
      <c r="AG86" s="150" t="s">
        <v>179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ht="20.399999999999999" outlineLevel="1" x14ac:dyDescent="0.25">
      <c r="A87" s="167">
        <v>10</v>
      </c>
      <c r="B87" s="168" t="s">
        <v>235</v>
      </c>
      <c r="C87" s="185" t="s">
        <v>236</v>
      </c>
      <c r="D87" s="169" t="s">
        <v>173</v>
      </c>
      <c r="E87" s="170">
        <v>34.496099999999998</v>
      </c>
      <c r="F87" s="171"/>
      <c r="G87" s="172">
        <f>ROUND(E87*F87,2)</f>
        <v>0</v>
      </c>
      <c r="H87" s="171"/>
      <c r="I87" s="172">
        <f>ROUND(E87*H87,2)</f>
        <v>0</v>
      </c>
      <c r="J87" s="171"/>
      <c r="K87" s="172">
        <f>ROUND(E87*J87,2)</f>
        <v>0</v>
      </c>
      <c r="L87" s="172">
        <v>21</v>
      </c>
      <c r="M87" s="172">
        <f>G87*(1+L87/100)</f>
        <v>0</v>
      </c>
      <c r="N87" s="172">
        <v>3.6700000000000001E-3</v>
      </c>
      <c r="O87" s="172">
        <f>ROUND(E87*N87,2)</f>
        <v>0.13</v>
      </c>
      <c r="P87" s="172">
        <v>0</v>
      </c>
      <c r="Q87" s="172">
        <f>ROUND(E87*P87,2)</f>
        <v>0</v>
      </c>
      <c r="R87" s="172" t="s">
        <v>174</v>
      </c>
      <c r="S87" s="172" t="s">
        <v>148</v>
      </c>
      <c r="T87" s="173" t="s">
        <v>148</v>
      </c>
      <c r="U87" s="159">
        <v>0.36199999999999999</v>
      </c>
      <c r="V87" s="159">
        <f>ROUND(E87*U87,2)</f>
        <v>12.49</v>
      </c>
      <c r="W87" s="159"/>
      <c r="X87" s="150"/>
      <c r="Y87" s="150"/>
      <c r="Z87" s="150"/>
      <c r="AA87" s="150"/>
      <c r="AB87" s="150"/>
      <c r="AC87" s="150"/>
      <c r="AD87" s="150"/>
      <c r="AE87" s="150"/>
      <c r="AF87" s="150"/>
      <c r="AG87" s="150" t="s">
        <v>175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5">
      <c r="A88" s="157"/>
      <c r="B88" s="158"/>
      <c r="C88" s="193" t="s">
        <v>229</v>
      </c>
      <c r="D88" s="189"/>
      <c r="E88" s="190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0"/>
      <c r="Y88" s="150"/>
      <c r="Z88" s="150"/>
      <c r="AA88" s="150"/>
      <c r="AB88" s="150"/>
      <c r="AC88" s="150"/>
      <c r="AD88" s="150"/>
      <c r="AE88" s="150"/>
      <c r="AF88" s="150"/>
      <c r="AG88" s="150" t="s">
        <v>179</v>
      </c>
      <c r="AH88" s="150">
        <v>0</v>
      </c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5">
      <c r="A89" s="157"/>
      <c r="B89" s="158"/>
      <c r="C89" s="193" t="s">
        <v>230</v>
      </c>
      <c r="D89" s="189"/>
      <c r="E89" s="190">
        <v>2.91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0"/>
      <c r="Y89" s="150"/>
      <c r="Z89" s="150"/>
      <c r="AA89" s="150"/>
      <c r="AB89" s="150"/>
      <c r="AC89" s="150"/>
      <c r="AD89" s="150"/>
      <c r="AE89" s="150"/>
      <c r="AF89" s="150"/>
      <c r="AG89" s="150" t="s">
        <v>179</v>
      </c>
      <c r="AH89" s="150">
        <v>0</v>
      </c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5">
      <c r="A90" s="157"/>
      <c r="B90" s="158"/>
      <c r="C90" s="193" t="s">
        <v>231</v>
      </c>
      <c r="D90" s="189"/>
      <c r="E90" s="190">
        <v>14.3066</v>
      </c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0"/>
      <c r="Y90" s="150"/>
      <c r="Z90" s="150"/>
      <c r="AA90" s="150"/>
      <c r="AB90" s="150"/>
      <c r="AC90" s="150"/>
      <c r="AD90" s="150"/>
      <c r="AE90" s="150"/>
      <c r="AF90" s="150"/>
      <c r="AG90" s="150" t="s">
        <v>179</v>
      </c>
      <c r="AH90" s="150">
        <v>0</v>
      </c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5">
      <c r="A91" s="157"/>
      <c r="B91" s="158"/>
      <c r="C91" s="193" t="s">
        <v>232</v>
      </c>
      <c r="D91" s="189"/>
      <c r="E91" s="190">
        <v>17.279499999999999</v>
      </c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0"/>
      <c r="Y91" s="150"/>
      <c r="Z91" s="150"/>
      <c r="AA91" s="150"/>
      <c r="AB91" s="150"/>
      <c r="AC91" s="150"/>
      <c r="AD91" s="150"/>
      <c r="AE91" s="150"/>
      <c r="AF91" s="150"/>
      <c r="AG91" s="150" t="s">
        <v>179</v>
      </c>
      <c r="AH91" s="150">
        <v>0</v>
      </c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5">
      <c r="A92" s="167">
        <v>11</v>
      </c>
      <c r="B92" s="168" t="s">
        <v>237</v>
      </c>
      <c r="C92" s="185" t="s">
        <v>238</v>
      </c>
      <c r="D92" s="169" t="s">
        <v>173</v>
      </c>
      <c r="E92" s="170">
        <v>313.67995000000002</v>
      </c>
      <c r="F92" s="171"/>
      <c r="G92" s="172">
        <f>ROUND(E92*F92,2)</f>
        <v>0</v>
      </c>
      <c r="H92" s="171"/>
      <c r="I92" s="172">
        <f>ROUND(E92*H92,2)</f>
        <v>0</v>
      </c>
      <c r="J92" s="171"/>
      <c r="K92" s="172">
        <f>ROUND(E92*J92,2)</f>
        <v>0</v>
      </c>
      <c r="L92" s="172">
        <v>21</v>
      </c>
      <c r="M92" s="172">
        <f>G92*(1+L92/100)</f>
        <v>0</v>
      </c>
      <c r="N92" s="172">
        <v>2.0000000000000002E-5</v>
      </c>
      <c r="O92" s="172">
        <f>ROUND(E92*N92,2)</f>
        <v>0.01</v>
      </c>
      <c r="P92" s="172">
        <v>0</v>
      </c>
      <c r="Q92" s="172">
        <f>ROUND(E92*P92,2)</f>
        <v>0</v>
      </c>
      <c r="R92" s="172" t="s">
        <v>174</v>
      </c>
      <c r="S92" s="172" t="s">
        <v>148</v>
      </c>
      <c r="T92" s="173" t="s">
        <v>148</v>
      </c>
      <c r="U92" s="159">
        <v>0.11</v>
      </c>
      <c r="V92" s="159">
        <f>ROUND(E92*U92,2)</f>
        <v>34.5</v>
      </c>
      <c r="W92" s="159"/>
      <c r="X92" s="150"/>
      <c r="Y92" s="150"/>
      <c r="Z92" s="150"/>
      <c r="AA92" s="150"/>
      <c r="AB92" s="150"/>
      <c r="AC92" s="150"/>
      <c r="AD92" s="150"/>
      <c r="AE92" s="150"/>
      <c r="AF92" s="150"/>
      <c r="AG92" s="150" t="s">
        <v>197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5">
      <c r="A93" s="157"/>
      <c r="B93" s="158"/>
      <c r="C93" s="193" t="s">
        <v>208</v>
      </c>
      <c r="D93" s="189"/>
      <c r="E93" s="190">
        <v>25.82</v>
      </c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0"/>
      <c r="Y93" s="150"/>
      <c r="Z93" s="150"/>
      <c r="AA93" s="150"/>
      <c r="AB93" s="150"/>
      <c r="AC93" s="150"/>
      <c r="AD93" s="150"/>
      <c r="AE93" s="150"/>
      <c r="AF93" s="150"/>
      <c r="AG93" s="150" t="s">
        <v>179</v>
      </c>
      <c r="AH93" s="150">
        <v>0</v>
      </c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ht="20.399999999999999" outlineLevel="1" x14ac:dyDescent="0.25">
      <c r="A94" s="157"/>
      <c r="B94" s="158"/>
      <c r="C94" s="193" t="s">
        <v>209</v>
      </c>
      <c r="D94" s="189"/>
      <c r="E94" s="190">
        <v>121.10615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0"/>
      <c r="Y94" s="150"/>
      <c r="Z94" s="150"/>
      <c r="AA94" s="150"/>
      <c r="AB94" s="150"/>
      <c r="AC94" s="150"/>
      <c r="AD94" s="150"/>
      <c r="AE94" s="150"/>
      <c r="AF94" s="150"/>
      <c r="AG94" s="150" t="s">
        <v>179</v>
      </c>
      <c r="AH94" s="150">
        <v>0</v>
      </c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5">
      <c r="A95" s="157"/>
      <c r="B95" s="158"/>
      <c r="C95" s="193" t="s">
        <v>210</v>
      </c>
      <c r="D95" s="189"/>
      <c r="E95" s="190">
        <v>7.6123000000000003</v>
      </c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0"/>
      <c r="Y95" s="150"/>
      <c r="Z95" s="150"/>
      <c r="AA95" s="150"/>
      <c r="AB95" s="150"/>
      <c r="AC95" s="150"/>
      <c r="AD95" s="150"/>
      <c r="AE95" s="150"/>
      <c r="AF95" s="150"/>
      <c r="AG95" s="150" t="s">
        <v>179</v>
      </c>
      <c r="AH95" s="150">
        <v>0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5">
      <c r="A96" s="157"/>
      <c r="B96" s="158"/>
      <c r="C96" s="193" t="s">
        <v>211</v>
      </c>
      <c r="D96" s="189"/>
      <c r="E96" s="190">
        <v>159.14150000000001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0"/>
      <c r="Y96" s="150"/>
      <c r="Z96" s="150"/>
      <c r="AA96" s="150"/>
      <c r="AB96" s="150"/>
      <c r="AC96" s="150"/>
      <c r="AD96" s="150"/>
      <c r="AE96" s="150"/>
      <c r="AF96" s="150"/>
      <c r="AG96" s="150" t="s">
        <v>179</v>
      </c>
      <c r="AH96" s="150">
        <v>0</v>
      </c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x14ac:dyDescent="0.25">
      <c r="A97" s="161" t="s">
        <v>143</v>
      </c>
      <c r="B97" s="162" t="s">
        <v>74</v>
      </c>
      <c r="C97" s="183" t="s">
        <v>75</v>
      </c>
      <c r="D97" s="163"/>
      <c r="E97" s="164"/>
      <c r="F97" s="165"/>
      <c r="G97" s="165">
        <f>SUMIF(AG98:AG103,"&lt;&gt;NOR",G98:G103)</f>
        <v>0</v>
      </c>
      <c r="H97" s="165"/>
      <c r="I97" s="165">
        <f>SUM(I98:I103)</f>
        <v>0</v>
      </c>
      <c r="J97" s="165"/>
      <c r="K97" s="165">
        <f>SUM(K98:K103)</f>
        <v>0</v>
      </c>
      <c r="L97" s="165"/>
      <c r="M97" s="165">
        <f>SUM(M98:M103)</f>
        <v>0</v>
      </c>
      <c r="N97" s="165"/>
      <c r="O97" s="165">
        <f>SUM(O98:O103)</f>
        <v>0.03</v>
      </c>
      <c r="P97" s="165"/>
      <c r="Q97" s="165">
        <f>SUM(Q98:Q103)</f>
        <v>0</v>
      </c>
      <c r="R97" s="165"/>
      <c r="S97" s="165"/>
      <c r="T97" s="166"/>
      <c r="U97" s="160"/>
      <c r="V97" s="160">
        <f>SUM(V98:V103)</f>
        <v>4.97</v>
      </c>
      <c r="W97" s="160"/>
      <c r="AG97" t="s">
        <v>144</v>
      </c>
    </row>
    <row r="98" spans="1:60" outlineLevel="1" x14ac:dyDescent="0.25">
      <c r="A98" s="167">
        <v>12</v>
      </c>
      <c r="B98" s="168" t="s">
        <v>239</v>
      </c>
      <c r="C98" s="185" t="s">
        <v>240</v>
      </c>
      <c r="D98" s="169" t="s">
        <v>187</v>
      </c>
      <c r="E98" s="170">
        <v>11.7</v>
      </c>
      <c r="F98" s="171"/>
      <c r="G98" s="172">
        <f>ROUND(E98*F98,2)</f>
        <v>0</v>
      </c>
      <c r="H98" s="171"/>
      <c r="I98" s="172">
        <f>ROUND(E98*H98,2)</f>
        <v>0</v>
      </c>
      <c r="J98" s="171"/>
      <c r="K98" s="172">
        <f>ROUND(E98*J98,2)</f>
        <v>0</v>
      </c>
      <c r="L98" s="172">
        <v>21</v>
      </c>
      <c r="M98" s="172">
        <f>G98*(1+L98/100)</f>
        <v>0</v>
      </c>
      <c r="N98" s="172">
        <v>2.2200000000000002E-3</v>
      </c>
      <c r="O98" s="172">
        <f>ROUND(E98*N98,2)</f>
        <v>0.03</v>
      </c>
      <c r="P98" s="172">
        <v>0</v>
      </c>
      <c r="Q98" s="172">
        <f>ROUND(E98*P98,2)</f>
        <v>0</v>
      </c>
      <c r="R98" s="172" t="s">
        <v>174</v>
      </c>
      <c r="S98" s="172" t="s">
        <v>148</v>
      </c>
      <c r="T98" s="173" t="s">
        <v>148</v>
      </c>
      <c r="U98" s="159">
        <v>0.42499999999999999</v>
      </c>
      <c r="V98" s="159">
        <f>ROUND(E98*U98,2)</f>
        <v>4.97</v>
      </c>
      <c r="W98" s="159"/>
      <c r="X98" s="150"/>
      <c r="Y98" s="150"/>
      <c r="Z98" s="150"/>
      <c r="AA98" s="150"/>
      <c r="AB98" s="150"/>
      <c r="AC98" s="150"/>
      <c r="AD98" s="150"/>
      <c r="AE98" s="150"/>
      <c r="AF98" s="150"/>
      <c r="AG98" s="150" t="s">
        <v>197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5">
      <c r="A99" s="157"/>
      <c r="B99" s="158"/>
      <c r="C99" s="253" t="s">
        <v>241</v>
      </c>
      <c r="D99" s="254"/>
      <c r="E99" s="254"/>
      <c r="F99" s="254"/>
      <c r="G99" s="254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0"/>
      <c r="Y99" s="150"/>
      <c r="Z99" s="150"/>
      <c r="AA99" s="150"/>
      <c r="AB99" s="150"/>
      <c r="AC99" s="150"/>
      <c r="AD99" s="150"/>
      <c r="AE99" s="150"/>
      <c r="AF99" s="150"/>
      <c r="AG99" s="150" t="s">
        <v>177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5">
      <c r="A100" s="157"/>
      <c r="B100" s="158"/>
      <c r="C100" s="193" t="s">
        <v>242</v>
      </c>
      <c r="D100" s="189"/>
      <c r="E100" s="190">
        <v>4.8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179</v>
      </c>
      <c r="AH100" s="150">
        <v>0</v>
      </c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5">
      <c r="A101" s="157"/>
      <c r="B101" s="158"/>
      <c r="C101" s="193" t="s">
        <v>243</v>
      </c>
      <c r="D101" s="189"/>
      <c r="E101" s="190">
        <v>2.2000000000000002</v>
      </c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179</v>
      </c>
      <c r="AH101" s="150">
        <v>0</v>
      </c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5">
      <c r="A102" s="157"/>
      <c r="B102" s="158"/>
      <c r="C102" s="193" t="s">
        <v>244</v>
      </c>
      <c r="D102" s="189"/>
      <c r="E102" s="190">
        <v>1.1000000000000001</v>
      </c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179</v>
      </c>
      <c r="AH102" s="150">
        <v>0</v>
      </c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5">
      <c r="A103" s="157"/>
      <c r="B103" s="158"/>
      <c r="C103" s="193" t="s">
        <v>245</v>
      </c>
      <c r="D103" s="189"/>
      <c r="E103" s="190">
        <v>3.6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 t="s">
        <v>179</v>
      </c>
      <c r="AH103" s="150">
        <v>0</v>
      </c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x14ac:dyDescent="0.25">
      <c r="A104" s="161" t="s">
        <v>143</v>
      </c>
      <c r="B104" s="162" t="s">
        <v>76</v>
      </c>
      <c r="C104" s="183" t="s">
        <v>77</v>
      </c>
      <c r="D104" s="163"/>
      <c r="E104" s="164"/>
      <c r="F104" s="165"/>
      <c r="G104" s="165">
        <f>SUMIF(AG105:AG120,"&lt;&gt;NOR",G105:G120)</f>
        <v>0</v>
      </c>
      <c r="H104" s="165"/>
      <c r="I104" s="165">
        <f>SUM(I105:I120)</f>
        <v>0</v>
      </c>
      <c r="J104" s="165"/>
      <c r="K104" s="165">
        <f>SUM(K105:K120)</f>
        <v>0</v>
      </c>
      <c r="L104" s="165"/>
      <c r="M104" s="165">
        <f>SUM(M105:M120)</f>
        <v>0</v>
      </c>
      <c r="N104" s="165"/>
      <c r="O104" s="165">
        <f>SUM(O105:O120)</f>
        <v>6.53</v>
      </c>
      <c r="P104" s="165"/>
      <c r="Q104" s="165">
        <f>SUM(Q105:Q120)</f>
        <v>0</v>
      </c>
      <c r="R104" s="165"/>
      <c r="S104" s="165"/>
      <c r="T104" s="166"/>
      <c r="U104" s="160"/>
      <c r="V104" s="160">
        <f>SUM(V105:V120)</f>
        <v>105.67</v>
      </c>
      <c r="W104" s="160"/>
      <c r="AG104" t="s">
        <v>144</v>
      </c>
    </row>
    <row r="105" spans="1:60" ht="20.399999999999999" outlineLevel="1" x14ac:dyDescent="0.25">
      <c r="A105" s="167">
        <v>13</v>
      </c>
      <c r="B105" s="168" t="s">
        <v>246</v>
      </c>
      <c r="C105" s="185" t="s">
        <v>247</v>
      </c>
      <c r="D105" s="169" t="s">
        <v>173</v>
      </c>
      <c r="E105" s="170">
        <v>319.95</v>
      </c>
      <c r="F105" s="171"/>
      <c r="G105" s="172">
        <f>ROUND(E105*F105,2)</f>
        <v>0</v>
      </c>
      <c r="H105" s="171"/>
      <c r="I105" s="172">
        <f>ROUND(E105*H105,2)</f>
        <v>0</v>
      </c>
      <c r="J105" s="171"/>
      <c r="K105" s="172">
        <f>ROUND(E105*J105,2)</f>
        <v>0</v>
      </c>
      <c r="L105" s="172">
        <v>21</v>
      </c>
      <c r="M105" s="172">
        <f>G105*(1+L105/100)</f>
        <v>0</v>
      </c>
      <c r="N105" s="172">
        <v>1.8380000000000001E-2</v>
      </c>
      <c r="O105" s="172">
        <f>ROUND(E105*N105,2)</f>
        <v>5.88</v>
      </c>
      <c r="P105" s="172">
        <v>0</v>
      </c>
      <c r="Q105" s="172">
        <f>ROUND(E105*P105,2)</f>
        <v>0</v>
      </c>
      <c r="R105" s="172" t="s">
        <v>248</v>
      </c>
      <c r="S105" s="172" t="s">
        <v>148</v>
      </c>
      <c r="T105" s="173" t="s">
        <v>148</v>
      </c>
      <c r="U105" s="159">
        <v>0.14399999999999999</v>
      </c>
      <c r="V105" s="159">
        <f>ROUND(E105*U105,2)</f>
        <v>46.07</v>
      </c>
      <c r="W105" s="159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197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5">
      <c r="A106" s="157"/>
      <c r="B106" s="158"/>
      <c r="C106" s="243" t="s">
        <v>249</v>
      </c>
      <c r="D106" s="244"/>
      <c r="E106" s="244"/>
      <c r="F106" s="244"/>
      <c r="G106" s="244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154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57"/>
      <c r="B107" s="158"/>
      <c r="C107" s="193" t="s">
        <v>250</v>
      </c>
      <c r="D107" s="189"/>
      <c r="E107" s="190">
        <v>22.55</v>
      </c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179</v>
      </c>
      <c r="AH107" s="150">
        <v>0</v>
      </c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57"/>
      <c r="B108" s="158"/>
      <c r="C108" s="193" t="s">
        <v>251</v>
      </c>
      <c r="D108" s="189"/>
      <c r="E108" s="190">
        <v>141.30000000000001</v>
      </c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179</v>
      </c>
      <c r="AH108" s="150">
        <v>0</v>
      </c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5">
      <c r="A109" s="157"/>
      <c r="B109" s="158"/>
      <c r="C109" s="193" t="s">
        <v>252</v>
      </c>
      <c r="D109" s="189"/>
      <c r="E109" s="190">
        <v>156.1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 t="s">
        <v>179</v>
      </c>
      <c r="AH109" s="150">
        <v>0</v>
      </c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ht="30.6" outlineLevel="1" x14ac:dyDescent="0.25">
      <c r="A110" s="167">
        <v>14</v>
      </c>
      <c r="B110" s="168" t="s">
        <v>253</v>
      </c>
      <c r="C110" s="185" t="s">
        <v>254</v>
      </c>
      <c r="D110" s="169" t="s">
        <v>173</v>
      </c>
      <c r="E110" s="170">
        <v>639.9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72">
        <v>9.7000000000000005E-4</v>
      </c>
      <c r="O110" s="172">
        <f>ROUND(E110*N110,2)</f>
        <v>0.62</v>
      </c>
      <c r="P110" s="172">
        <v>0</v>
      </c>
      <c r="Q110" s="172">
        <f>ROUND(E110*P110,2)</f>
        <v>0</v>
      </c>
      <c r="R110" s="172" t="s">
        <v>248</v>
      </c>
      <c r="S110" s="172" t="s">
        <v>148</v>
      </c>
      <c r="T110" s="173" t="s">
        <v>148</v>
      </c>
      <c r="U110" s="159">
        <v>6.0000000000000001E-3</v>
      </c>
      <c r="V110" s="159">
        <f>ROUND(E110*U110,2)</f>
        <v>3.84</v>
      </c>
      <c r="W110" s="159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197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5">
      <c r="A111" s="157"/>
      <c r="B111" s="158"/>
      <c r="C111" s="194" t="s">
        <v>213</v>
      </c>
      <c r="D111" s="191"/>
      <c r="E111" s="192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179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5">
      <c r="A112" s="157"/>
      <c r="B112" s="158"/>
      <c r="C112" s="195" t="s">
        <v>255</v>
      </c>
      <c r="D112" s="191"/>
      <c r="E112" s="192">
        <v>22.55</v>
      </c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179</v>
      </c>
      <c r="AH112" s="150">
        <v>2</v>
      </c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5">
      <c r="A113" s="157"/>
      <c r="B113" s="158"/>
      <c r="C113" s="195" t="s">
        <v>256</v>
      </c>
      <c r="D113" s="191"/>
      <c r="E113" s="192">
        <v>141.30000000000001</v>
      </c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 t="s">
        <v>179</v>
      </c>
      <c r="AH113" s="150">
        <v>2</v>
      </c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5">
      <c r="A114" s="157"/>
      <c r="B114" s="158"/>
      <c r="C114" s="195" t="s">
        <v>257</v>
      </c>
      <c r="D114" s="191"/>
      <c r="E114" s="192">
        <v>156.1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179</v>
      </c>
      <c r="AH114" s="150">
        <v>2</v>
      </c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5">
      <c r="A115" s="157"/>
      <c r="B115" s="158"/>
      <c r="C115" s="194" t="s">
        <v>217</v>
      </c>
      <c r="D115" s="191"/>
      <c r="E115" s="192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 t="s">
        <v>179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5">
      <c r="A116" s="157"/>
      <c r="B116" s="158"/>
      <c r="C116" s="193" t="s">
        <v>258</v>
      </c>
      <c r="D116" s="189"/>
      <c r="E116" s="190">
        <v>639.9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179</v>
      </c>
      <c r="AH116" s="150">
        <v>0</v>
      </c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5">
      <c r="A117" s="174">
        <v>15</v>
      </c>
      <c r="B117" s="175" t="s">
        <v>259</v>
      </c>
      <c r="C117" s="184" t="s">
        <v>260</v>
      </c>
      <c r="D117" s="176" t="s">
        <v>173</v>
      </c>
      <c r="E117" s="177">
        <v>319.95</v>
      </c>
      <c r="F117" s="178"/>
      <c r="G117" s="179">
        <f>ROUND(E117*F117,2)</f>
        <v>0</v>
      </c>
      <c r="H117" s="178"/>
      <c r="I117" s="179">
        <f>ROUND(E117*H117,2)</f>
        <v>0</v>
      </c>
      <c r="J117" s="178"/>
      <c r="K117" s="179">
        <f>ROUND(E117*J117,2)</f>
        <v>0</v>
      </c>
      <c r="L117" s="179">
        <v>21</v>
      </c>
      <c r="M117" s="179">
        <f>G117*(1+L117/100)</f>
        <v>0</v>
      </c>
      <c r="N117" s="179">
        <v>0</v>
      </c>
      <c r="O117" s="179">
        <f>ROUND(E117*N117,2)</f>
        <v>0</v>
      </c>
      <c r="P117" s="179">
        <v>0</v>
      </c>
      <c r="Q117" s="179">
        <f>ROUND(E117*P117,2)</f>
        <v>0</v>
      </c>
      <c r="R117" s="179" t="s">
        <v>248</v>
      </c>
      <c r="S117" s="179" t="s">
        <v>148</v>
      </c>
      <c r="T117" s="180" t="s">
        <v>148</v>
      </c>
      <c r="U117" s="159">
        <v>0.126</v>
      </c>
      <c r="V117" s="159">
        <f>ROUND(E117*U117,2)</f>
        <v>40.31</v>
      </c>
      <c r="W117" s="159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197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5">
      <c r="A118" s="174">
        <v>16</v>
      </c>
      <c r="B118" s="175" t="s">
        <v>261</v>
      </c>
      <c r="C118" s="184" t="s">
        <v>262</v>
      </c>
      <c r="D118" s="176" t="s">
        <v>173</v>
      </c>
      <c r="E118" s="177">
        <v>319.95</v>
      </c>
      <c r="F118" s="178"/>
      <c r="G118" s="179">
        <f>ROUND(E118*F118,2)</f>
        <v>0</v>
      </c>
      <c r="H118" s="178"/>
      <c r="I118" s="179">
        <f>ROUND(E118*H118,2)</f>
        <v>0</v>
      </c>
      <c r="J118" s="178"/>
      <c r="K118" s="179">
        <f>ROUND(E118*J118,2)</f>
        <v>0</v>
      </c>
      <c r="L118" s="179">
        <v>21</v>
      </c>
      <c r="M118" s="179">
        <f>G118*(1+L118/100)</f>
        <v>0</v>
      </c>
      <c r="N118" s="179">
        <v>0</v>
      </c>
      <c r="O118" s="179">
        <f>ROUND(E118*N118,2)</f>
        <v>0</v>
      </c>
      <c r="P118" s="179">
        <v>0</v>
      </c>
      <c r="Q118" s="179">
        <f>ROUND(E118*P118,2)</f>
        <v>0</v>
      </c>
      <c r="R118" s="179" t="s">
        <v>248</v>
      </c>
      <c r="S118" s="179" t="s">
        <v>148</v>
      </c>
      <c r="T118" s="180" t="s">
        <v>148</v>
      </c>
      <c r="U118" s="159">
        <v>3.0300000000000001E-2</v>
      </c>
      <c r="V118" s="159">
        <f>ROUND(E118*U118,2)</f>
        <v>9.69</v>
      </c>
      <c r="W118" s="159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175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ht="20.399999999999999" outlineLevel="1" x14ac:dyDescent="0.25">
      <c r="A119" s="174">
        <v>17</v>
      </c>
      <c r="B119" s="175" t="s">
        <v>263</v>
      </c>
      <c r="C119" s="184" t="s">
        <v>264</v>
      </c>
      <c r="D119" s="176" t="s">
        <v>173</v>
      </c>
      <c r="E119" s="177">
        <v>639.9</v>
      </c>
      <c r="F119" s="178"/>
      <c r="G119" s="179">
        <f>ROUND(E119*F119,2)</f>
        <v>0</v>
      </c>
      <c r="H119" s="178"/>
      <c r="I119" s="179">
        <f>ROUND(E119*H119,2)</f>
        <v>0</v>
      </c>
      <c r="J119" s="178"/>
      <c r="K119" s="179">
        <f>ROUND(E119*J119,2)</f>
        <v>0</v>
      </c>
      <c r="L119" s="179">
        <v>21</v>
      </c>
      <c r="M119" s="179">
        <f>G119*(1+L119/100)</f>
        <v>0</v>
      </c>
      <c r="N119" s="179">
        <v>5.0000000000000002E-5</v>
      </c>
      <c r="O119" s="179">
        <f>ROUND(E119*N119,2)</f>
        <v>0.03</v>
      </c>
      <c r="P119" s="179">
        <v>0</v>
      </c>
      <c r="Q119" s="179">
        <f>ROUND(E119*P119,2)</f>
        <v>0</v>
      </c>
      <c r="R119" s="179" t="s">
        <v>248</v>
      </c>
      <c r="S119" s="179" t="s">
        <v>148</v>
      </c>
      <c r="T119" s="180" t="s">
        <v>148</v>
      </c>
      <c r="U119" s="159">
        <v>0</v>
      </c>
      <c r="V119" s="159">
        <f>ROUND(E119*U119,2)</f>
        <v>0</v>
      </c>
      <c r="W119" s="159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 t="s">
        <v>175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5">
      <c r="A120" s="174">
        <v>18</v>
      </c>
      <c r="B120" s="175" t="s">
        <v>265</v>
      </c>
      <c r="C120" s="184" t="s">
        <v>266</v>
      </c>
      <c r="D120" s="176" t="s">
        <v>173</v>
      </c>
      <c r="E120" s="177">
        <v>319.95</v>
      </c>
      <c r="F120" s="178"/>
      <c r="G120" s="179">
        <f>ROUND(E120*F120,2)</f>
        <v>0</v>
      </c>
      <c r="H120" s="178"/>
      <c r="I120" s="179">
        <f>ROUND(E120*H120,2)</f>
        <v>0</v>
      </c>
      <c r="J120" s="178"/>
      <c r="K120" s="179">
        <f>ROUND(E120*J120,2)</f>
        <v>0</v>
      </c>
      <c r="L120" s="179">
        <v>21</v>
      </c>
      <c r="M120" s="179">
        <f>G120*(1+L120/100)</f>
        <v>0</v>
      </c>
      <c r="N120" s="179">
        <v>0</v>
      </c>
      <c r="O120" s="179">
        <f>ROUND(E120*N120,2)</f>
        <v>0</v>
      </c>
      <c r="P120" s="179">
        <v>0</v>
      </c>
      <c r="Q120" s="179">
        <f>ROUND(E120*P120,2)</f>
        <v>0</v>
      </c>
      <c r="R120" s="179" t="s">
        <v>248</v>
      </c>
      <c r="S120" s="179" t="s">
        <v>148</v>
      </c>
      <c r="T120" s="180" t="s">
        <v>148</v>
      </c>
      <c r="U120" s="159">
        <v>1.7999999999999999E-2</v>
      </c>
      <c r="V120" s="159">
        <f>ROUND(E120*U120,2)</f>
        <v>5.76</v>
      </c>
      <c r="W120" s="159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 t="s">
        <v>175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x14ac:dyDescent="0.25">
      <c r="A121" s="161" t="s">
        <v>143</v>
      </c>
      <c r="B121" s="162" t="s">
        <v>78</v>
      </c>
      <c r="C121" s="183" t="s">
        <v>79</v>
      </c>
      <c r="D121" s="163"/>
      <c r="E121" s="164"/>
      <c r="F121" s="165"/>
      <c r="G121" s="165">
        <f>SUMIF(AG122:AG129,"&lt;&gt;NOR",G122:G129)</f>
        <v>0</v>
      </c>
      <c r="H121" s="165"/>
      <c r="I121" s="165">
        <f>SUM(I122:I129)</f>
        <v>0</v>
      </c>
      <c r="J121" s="165"/>
      <c r="K121" s="165">
        <f>SUM(K122:K129)</f>
        <v>0</v>
      </c>
      <c r="L121" s="165"/>
      <c r="M121" s="165">
        <f>SUM(M122:M129)</f>
        <v>0</v>
      </c>
      <c r="N121" s="165"/>
      <c r="O121" s="165">
        <f>SUM(O122:O129)</f>
        <v>0.97</v>
      </c>
      <c r="P121" s="165"/>
      <c r="Q121" s="165">
        <f>SUM(Q122:Q129)</f>
        <v>0</v>
      </c>
      <c r="R121" s="165"/>
      <c r="S121" s="165"/>
      <c r="T121" s="166"/>
      <c r="U121" s="160"/>
      <c r="V121" s="160">
        <f>SUM(V122:V129)</f>
        <v>123.44</v>
      </c>
      <c r="W121" s="160"/>
      <c r="AG121" t="s">
        <v>144</v>
      </c>
    </row>
    <row r="122" spans="1:60" outlineLevel="1" x14ac:dyDescent="0.25">
      <c r="A122" s="167">
        <v>19</v>
      </c>
      <c r="B122" s="168" t="s">
        <v>267</v>
      </c>
      <c r="C122" s="185" t="s">
        <v>268</v>
      </c>
      <c r="D122" s="169" t="s">
        <v>173</v>
      </c>
      <c r="E122" s="170">
        <v>247.95500000000001</v>
      </c>
      <c r="F122" s="171"/>
      <c r="G122" s="172">
        <f>ROUND(E122*F122,2)</f>
        <v>0</v>
      </c>
      <c r="H122" s="171"/>
      <c r="I122" s="172">
        <f>ROUND(E122*H122,2)</f>
        <v>0</v>
      </c>
      <c r="J122" s="171"/>
      <c r="K122" s="172">
        <f>ROUND(E122*J122,2)</f>
        <v>0</v>
      </c>
      <c r="L122" s="172">
        <v>21</v>
      </c>
      <c r="M122" s="172">
        <f>G122*(1+L122/100)</f>
        <v>0</v>
      </c>
      <c r="N122" s="172">
        <v>0</v>
      </c>
      <c r="O122" s="172">
        <f>ROUND(E122*N122,2)</f>
        <v>0</v>
      </c>
      <c r="P122" s="172">
        <v>0</v>
      </c>
      <c r="Q122" s="172">
        <f>ROUND(E122*P122,2)</f>
        <v>0</v>
      </c>
      <c r="R122" s="172" t="s">
        <v>188</v>
      </c>
      <c r="S122" s="172" t="s">
        <v>148</v>
      </c>
      <c r="T122" s="173" t="s">
        <v>148</v>
      </c>
      <c r="U122" s="159">
        <v>1.4999999999999999E-2</v>
      </c>
      <c r="V122" s="159">
        <f>ROUND(E122*U122,2)</f>
        <v>3.72</v>
      </c>
      <c r="W122" s="159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 t="s">
        <v>197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5">
      <c r="A123" s="157"/>
      <c r="B123" s="158"/>
      <c r="C123" s="193" t="s">
        <v>269</v>
      </c>
      <c r="D123" s="189"/>
      <c r="E123" s="190">
        <v>194.39</v>
      </c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179</v>
      </c>
      <c r="AH123" s="150">
        <v>0</v>
      </c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5">
      <c r="A124" s="157"/>
      <c r="B124" s="158"/>
      <c r="C124" s="193" t="s">
        <v>270</v>
      </c>
      <c r="D124" s="189"/>
      <c r="E124" s="190">
        <v>53.564999999999998</v>
      </c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 t="s">
        <v>179</v>
      </c>
      <c r="AH124" s="150">
        <v>0</v>
      </c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5">
      <c r="A125" s="167">
        <v>20</v>
      </c>
      <c r="B125" s="168" t="s">
        <v>271</v>
      </c>
      <c r="C125" s="185" t="s">
        <v>272</v>
      </c>
      <c r="D125" s="169" t="s">
        <v>173</v>
      </c>
      <c r="E125" s="170">
        <v>598.62440000000004</v>
      </c>
      <c r="F125" s="171"/>
      <c r="G125" s="172">
        <f>ROUND(E125*F125,2)</f>
        <v>0</v>
      </c>
      <c r="H125" s="171"/>
      <c r="I125" s="172">
        <f>ROUND(E125*H125,2)</f>
        <v>0</v>
      </c>
      <c r="J125" s="171"/>
      <c r="K125" s="172">
        <f>ROUND(E125*J125,2)</f>
        <v>0</v>
      </c>
      <c r="L125" s="172">
        <v>21</v>
      </c>
      <c r="M125" s="172">
        <f>G125*(1+L125/100)</f>
        <v>0</v>
      </c>
      <c r="N125" s="172">
        <v>0</v>
      </c>
      <c r="O125" s="172">
        <f>ROUND(E125*N125,2)</f>
        <v>0</v>
      </c>
      <c r="P125" s="172">
        <v>0</v>
      </c>
      <c r="Q125" s="172">
        <f>ROUND(E125*P125,2)</f>
        <v>0</v>
      </c>
      <c r="R125" s="172" t="s">
        <v>188</v>
      </c>
      <c r="S125" s="172" t="s">
        <v>148</v>
      </c>
      <c r="T125" s="173" t="s">
        <v>148</v>
      </c>
      <c r="U125" s="159">
        <v>0.2</v>
      </c>
      <c r="V125" s="159">
        <f>ROUND(E125*U125,2)</f>
        <v>119.72</v>
      </c>
      <c r="W125" s="159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 t="s">
        <v>175</v>
      </c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5">
      <c r="A126" s="157"/>
      <c r="B126" s="158"/>
      <c r="C126" s="193" t="s">
        <v>273</v>
      </c>
      <c r="D126" s="189"/>
      <c r="E126" s="190">
        <v>598.62440000000004</v>
      </c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 t="s">
        <v>179</v>
      </c>
      <c r="AH126" s="150">
        <v>0</v>
      </c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5">
      <c r="A127" s="167">
        <v>21</v>
      </c>
      <c r="B127" s="168" t="s">
        <v>274</v>
      </c>
      <c r="C127" s="185" t="s">
        <v>275</v>
      </c>
      <c r="D127" s="169" t="s">
        <v>173</v>
      </c>
      <c r="E127" s="170">
        <v>194.39</v>
      </c>
      <c r="F127" s="171"/>
      <c r="G127" s="172">
        <f>ROUND(E127*F127,2)</f>
        <v>0</v>
      </c>
      <c r="H127" s="171"/>
      <c r="I127" s="172">
        <f>ROUND(E127*H127,2)</f>
        <v>0</v>
      </c>
      <c r="J127" s="171"/>
      <c r="K127" s="172">
        <f>ROUND(E127*J127,2)</f>
        <v>0</v>
      </c>
      <c r="L127" s="172">
        <v>21</v>
      </c>
      <c r="M127" s="172">
        <f>G127*(1+L127/100)</f>
        <v>0</v>
      </c>
      <c r="N127" s="172">
        <v>5.0000000000000001E-3</v>
      </c>
      <c r="O127" s="172">
        <f>ROUND(E127*N127,2)</f>
        <v>0.97</v>
      </c>
      <c r="P127" s="172">
        <v>0</v>
      </c>
      <c r="Q127" s="172">
        <f>ROUND(E127*P127,2)</f>
        <v>0</v>
      </c>
      <c r="R127" s="172"/>
      <c r="S127" s="172" t="s">
        <v>276</v>
      </c>
      <c r="T127" s="173" t="s">
        <v>149</v>
      </c>
      <c r="U127" s="159">
        <v>0</v>
      </c>
      <c r="V127" s="159">
        <f>ROUND(E127*U127,2)</f>
        <v>0</v>
      </c>
      <c r="W127" s="159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 t="s">
        <v>175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5">
      <c r="A128" s="157"/>
      <c r="B128" s="158"/>
      <c r="C128" s="193" t="s">
        <v>269</v>
      </c>
      <c r="D128" s="189"/>
      <c r="E128" s="190">
        <v>194.39</v>
      </c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 t="s">
        <v>179</v>
      </c>
      <c r="AH128" s="150">
        <v>0</v>
      </c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ht="20.399999999999999" outlineLevel="1" x14ac:dyDescent="0.25">
      <c r="A129" s="174">
        <v>22</v>
      </c>
      <c r="B129" s="175" t="s">
        <v>277</v>
      </c>
      <c r="C129" s="184" t="s">
        <v>278</v>
      </c>
      <c r="D129" s="176" t="s">
        <v>279</v>
      </c>
      <c r="E129" s="177">
        <v>1</v>
      </c>
      <c r="F129" s="178"/>
      <c r="G129" s="179">
        <f>ROUND(E129*F129,2)</f>
        <v>0</v>
      </c>
      <c r="H129" s="178"/>
      <c r="I129" s="179">
        <f>ROUND(E129*H129,2)</f>
        <v>0</v>
      </c>
      <c r="J129" s="178"/>
      <c r="K129" s="179">
        <f>ROUND(E129*J129,2)</f>
        <v>0</v>
      </c>
      <c r="L129" s="179">
        <v>21</v>
      </c>
      <c r="M129" s="179">
        <f>G129*(1+L129/100)</f>
        <v>0</v>
      </c>
      <c r="N129" s="179">
        <v>0</v>
      </c>
      <c r="O129" s="179">
        <f>ROUND(E129*N129,2)</f>
        <v>0</v>
      </c>
      <c r="P129" s="179">
        <v>0</v>
      </c>
      <c r="Q129" s="179">
        <f>ROUND(E129*P129,2)</f>
        <v>0</v>
      </c>
      <c r="R129" s="179"/>
      <c r="S129" s="179" t="s">
        <v>276</v>
      </c>
      <c r="T129" s="180" t="s">
        <v>149</v>
      </c>
      <c r="U129" s="159">
        <v>0</v>
      </c>
      <c r="V129" s="159">
        <f>ROUND(E129*U129,2)</f>
        <v>0</v>
      </c>
      <c r="W129" s="159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175</v>
      </c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x14ac:dyDescent="0.25">
      <c r="A130" s="161" t="s">
        <v>143</v>
      </c>
      <c r="B130" s="162" t="s">
        <v>80</v>
      </c>
      <c r="C130" s="183" t="s">
        <v>81</v>
      </c>
      <c r="D130" s="163"/>
      <c r="E130" s="164"/>
      <c r="F130" s="165"/>
      <c r="G130" s="165">
        <f>SUMIF(AG131:AG159,"&lt;&gt;NOR",G131:G159)</f>
        <v>0</v>
      </c>
      <c r="H130" s="165"/>
      <c r="I130" s="165">
        <f>SUM(I131:I159)</f>
        <v>0</v>
      </c>
      <c r="J130" s="165"/>
      <c r="K130" s="165">
        <f>SUM(K131:K159)</f>
        <v>0</v>
      </c>
      <c r="L130" s="165"/>
      <c r="M130" s="165">
        <f>SUM(M131:M159)</f>
        <v>0</v>
      </c>
      <c r="N130" s="165"/>
      <c r="O130" s="165">
        <f>SUM(O131:O159)</f>
        <v>0.01</v>
      </c>
      <c r="P130" s="165"/>
      <c r="Q130" s="165">
        <f>SUM(Q131:Q159)</f>
        <v>1.1299999999999999</v>
      </c>
      <c r="R130" s="165"/>
      <c r="S130" s="165"/>
      <c r="T130" s="166"/>
      <c r="U130" s="160"/>
      <c r="V130" s="160">
        <f>SUM(V131:V159)</f>
        <v>12.07</v>
      </c>
      <c r="W130" s="160"/>
      <c r="AG130" t="s">
        <v>144</v>
      </c>
    </row>
    <row r="131" spans="1:60" outlineLevel="1" x14ac:dyDescent="0.25">
      <c r="A131" s="167">
        <v>23</v>
      </c>
      <c r="B131" s="168" t="s">
        <v>280</v>
      </c>
      <c r="C131" s="185" t="s">
        <v>281</v>
      </c>
      <c r="D131" s="169" t="s">
        <v>279</v>
      </c>
      <c r="E131" s="170">
        <v>18</v>
      </c>
      <c r="F131" s="171"/>
      <c r="G131" s="172">
        <f>ROUND(E131*F131,2)</f>
        <v>0</v>
      </c>
      <c r="H131" s="171"/>
      <c r="I131" s="172">
        <f>ROUND(E131*H131,2)</f>
        <v>0</v>
      </c>
      <c r="J131" s="171"/>
      <c r="K131" s="172">
        <f>ROUND(E131*J131,2)</f>
        <v>0</v>
      </c>
      <c r="L131" s="172">
        <v>21</v>
      </c>
      <c r="M131" s="172">
        <f>G131*(1+L131/100)</f>
        <v>0</v>
      </c>
      <c r="N131" s="172">
        <v>0</v>
      </c>
      <c r="O131" s="172">
        <f>ROUND(E131*N131,2)</f>
        <v>0</v>
      </c>
      <c r="P131" s="172">
        <v>0</v>
      </c>
      <c r="Q131" s="172">
        <f>ROUND(E131*P131,2)</f>
        <v>0</v>
      </c>
      <c r="R131" s="172" t="s">
        <v>282</v>
      </c>
      <c r="S131" s="172" t="s">
        <v>148</v>
      </c>
      <c r="T131" s="173" t="s">
        <v>148</v>
      </c>
      <c r="U131" s="159">
        <v>0.03</v>
      </c>
      <c r="V131" s="159">
        <f>ROUND(E131*U131,2)</f>
        <v>0.54</v>
      </c>
      <c r="W131" s="159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197</v>
      </c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outlineLevel="1" x14ac:dyDescent="0.25">
      <c r="A132" s="157"/>
      <c r="B132" s="158"/>
      <c r="C132" s="253" t="s">
        <v>283</v>
      </c>
      <c r="D132" s="254"/>
      <c r="E132" s="254"/>
      <c r="F132" s="254"/>
      <c r="G132" s="254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 t="s">
        <v>177</v>
      </c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outlineLevel="1" x14ac:dyDescent="0.25">
      <c r="A133" s="157"/>
      <c r="B133" s="158"/>
      <c r="C133" s="193" t="s">
        <v>284</v>
      </c>
      <c r="D133" s="189"/>
      <c r="E133" s="190">
        <v>4</v>
      </c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179</v>
      </c>
      <c r="AH133" s="150">
        <v>0</v>
      </c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outlineLevel="1" x14ac:dyDescent="0.25">
      <c r="A134" s="157"/>
      <c r="B134" s="158"/>
      <c r="C134" s="193" t="s">
        <v>285</v>
      </c>
      <c r="D134" s="189"/>
      <c r="E134" s="190">
        <v>6</v>
      </c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 t="s">
        <v>179</v>
      </c>
      <c r="AH134" s="150">
        <v>0</v>
      </c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outlineLevel="1" x14ac:dyDescent="0.25">
      <c r="A135" s="157"/>
      <c r="B135" s="158"/>
      <c r="C135" s="193" t="s">
        <v>286</v>
      </c>
      <c r="D135" s="189"/>
      <c r="E135" s="190">
        <v>2</v>
      </c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 t="s">
        <v>179</v>
      </c>
      <c r="AH135" s="150">
        <v>0</v>
      </c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 x14ac:dyDescent="0.25">
      <c r="A136" s="157"/>
      <c r="B136" s="158"/>
      <c r="C136" s="193" t="s">
        <v>287</v>
      </c>
      <c r="D136" s="189"/>
      <c r="E136" s="190">
        <v>6</v>
      </c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 t="s">
        <v>179</v>
      </c>
      <c r="AH136" s="150">
        <v>0</v>
      </c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outlineLevel="1" x14ac:dyDescent="0.25">
      <c r="A137" s="167">
        <v>24</v>
      </c>
      <c r="B137" s="168" t="s">
        <v>288</v>
      </c>
      <c r="C137" s="185" t="s">
        <v>289</v>
      </c>
      <c r="D137" s="169" t="s">
        <v>279</v>
      </c>
      <c r="E137" s="170">
        <v>3</v>
      </c>
      <c r="F137" s="171"/>
      <c r="G137" s="172">
        <f>ROUND(E137*F137,2)</f>
        <v>0</v>
      </c>
      <c r="H137" s="171"/>
      <c r="I137" s="172">
        <f>ROUND(E137*H137,2)</f>
        <v>0</v>
      </c>
      <c r="J137" s="171"/>
      <c r="K137" s="172">
        <f>ROUND(E137*J137,2)</f>
        <v>0</v>
      </c>
      <c r="L137" s="172">
        <v>21</v>
      </c>
      <c r="M137" s="172">
        <f>G137*(1+L137/100)</f>
        <v>0</v>
      </c>
      <c r="N137" s="172">
        <v>0</v>
      </c>
      <c r="O137" s="172">
        <f>ROUND(E137*N137,2)</f>
        <v>0</v>
      </c>
      <c r="P137" s="172">
        <v>0</v>
      </c>
      <c r="Q137" s="172">
        <f>ROUND(E137*P137,2)</f>
        <v>0</v>
      </c>
      <c r="R137" s="172" t="s">
        <v>282</v>
      </c>
      <c r="S137" s="172" t="s">
        <v>148</v>
      </c>
      <c r="T137" s="173" t="s">
        <v>148</v>
      </c>
      <c r="U137" s="159">
        <v>0.06</v>
      </c>
      <c r="V137" s="159">
        <f>ROUND(E137*U137,2)</f>
        <v>0.18</v>
      </c>
      <c r="W137" s="159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 t="s">
        <v>197</v>
      </c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outlineLevel="1" x14ac:dyDescent="0.25">
      <c r="A138" s="157"/>
      <c r="B138" s="158"/>
      <c r="C138" s="253" t="s">
        <v>283</v>
      </c>
      <c r="D138" s="254"/>
      <c r="E138" s="254"/>
      <c r="F138" s="254"/>
      <c r="G138" s="254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177</v>
      </c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 x14ac:dyDescent="0.25">
      <c r="A139" s="157"/>
      <c r="B139" s="158"/>
      <c r="C139" s="193" t="s">
        <v>290</v>
      </c>
      <c r="D139" s="189"/>
      <c r="E139" s="190">
        <v>3</v>
      </c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 t="s">
        <v>179</v>
      </c>
      <c r="AH139" s="150">
        <v>0</v>
      </c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outlineLevel="1" x14ac:dyDescent="0.25">
      <c r="A140" s="167">
        <v>25</v>
      </c>
      <c r="B140" s="168" t="s">
        <v>291</v>
      </c>
      <c r="C140" s="185" t="s">
        <v>292</v>
      </c>
      <c r="D140" s="169" t="s">
        <v>173</v>
      </c>
      <c r="E140" s="170">
        <v>2.16</v>
      </c>
      <c r="F140" s="171"/>
      <c r="G140" s="172">
        <f>ROUND(E140*F140,2)</f>
        <v>0</v>
      </c>
      <c r="H140" s="171"/>
      <c r="I140" s="172">
        <f>ROUND(E140*H140,2)</f>
        <v>0</v>
      </c>
      <c r="J140" s="171"/>
      <c r="K140" s="172">
        <f>ROUND(E140*J140,2)</f>
        <v>0</v>
      </c>
      <c r="L140" s="172">
        <v>21</v>
      </c>
      <c r="M140" s="172">
        <f>G140*(1+L140/100)</f>
        <v>0</v>
      </c>
      <c r="N140" s="172">
        <v>2.1900000000000001E-3</v>
      </c>
      <c r="O140" s="172">
        <f>ROUND(E140*N140,2)</f>
        <v>0</v>
      </c>
      <c r="P140" s="172">
        <v>7.4999999999999997E-2</v>
      </c>
      <c r="Q140" s="172">
        <f>ROUND(E140*P140,2)</f>
        <v>0.16</v>
      </c>
      <c r="R140" s="172" t="s">
        <v>282</v>
      </c>
      <c r="S140" s="172" t="s">
        <v>148</v>
      </c>
      <c r="T140" s="173" t="s">
        <v>148</v>
      </c>
      <c r="U140" s="159">
        <v>0.95499999999999996</v>
      </c>
      <c r="V140" s="159">
        <f>ROUND(E140*U140,2)</f>
        <v>2.06</v>
      </c>
      <c r="W140" s="159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 t="s">
        <v>197</v>
      </c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5">
      <c r="A141" s="157"/>
      <c r="B141" s="158"/>
      <c r="C141" s="253" t="s">
        <v>293</v>
      </c>
      <c r="D141" s="254"/>
      <c r="E141" s="254"/>
      <c r="F141" s="254"/>
      <c r="G141" s="254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177</v>
      </c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outlineLevel="1" x14ac:dyDescent="0.25">
      <c r="A142" s="157"/>
      <c r="B142" s="158"/>
      <c r="C142" s="193" t="s">
        <v>182</v>
      </c>
      <c r="D142" s="189"/>
      <c r="E142" s="190">
        <v>2.16</v>
      </c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 t="s">
        <v>179</v>
      </c>
      <c r="AH142" s="150">
        <v>0</v>
      </c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outlineLevel="1" x14ac:dyDescent="0.25">
      <c r="A143" s="167">
        <v>26</v>
      </c>
      <c r="B143" s="168" t="s">
        <v>294</v>
      </c>
      <c r="C143" s="185" t="s">
        <v>295</v>
      </c>
      <c r="D143" s="169" t="s">
        <v>173</v>
      </c>
      <c r="E143" s="170">
        <v>1.21</v>
      </c>
      <c r="F143" s="171"/>
      <c r="G143" s="172">
        <f>ROUND(E143*F143,2)</f>
        <v>0</v>
      </c>
      <c r="H143" s="171"/>
      <c r="I143" s="172">
        <f>ROUND(E143*H143,2)</f>
        <v>0</v>
      </c>
      <c r="J143" s="171"/>
      <c r="K143" s="172">
        <f>ROUND(E143*J143,2)</f>
        <v>0</v>
      </c>
      <c r="L143" s="172">
        <v>21</v>
      </c>
      <c r="M143" s="172">
        <f>G143*(1+L143/100)</f>
        <v>0</v>
      </c>
      <c r="N143" s="172">
        <v>1E-3</v>
      </c>
      <c r="O143" s="172">
        <f>ROUND(E143*N143,2)</f>
        <v>0</v>
      </c>
      <c r="P143" s="172">
        <v>6.2E-2</v>
      </c>
      <c r="Q143" s="172">
        <f>ROUND(E143*P143,2)</f>
        <v>0.08</v>
      </c>
      <c r="R143" s="172" t="s">
        <v>282</v>
      </c>
      <c r="S143" s="172" t="s">
        <v>148</v>
      </c>
      <c r="T143" s="173" t="s">
        <v>148</v>
      </c>
      <c r="U143" s="159">
        <v>0.61199999999999999</v>
      </c>
      <c r="V143" s="159">
        <f>ROUND(E143*U143,2)</f>
        <v>0.74</v>
      </c>
      <c r="W143" s="159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 t="s">
        <v>197</v>
      </c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outlineLevel="1" x14ac:dyDescent="0.25">
      <c r="A144" s="157"/>
      <c r="B144" s="158"/>
      <c r="C144" s="253" t="s">
        <v>293</v>
      </c>
      <c r="D144" s="254"/>
      <c r="E144" s="254"/>
      <c r="F144" s="254"/>
      <c r="G144" s="254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 t="s">
        <v>177</v>
      </c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60" outlineLevel="1" x14ac:dyDescent="0.25">
      <c r="A145" s="157"/>
      <c r="B145" s="158"/>
      <c r="C145" s="193" t="s">
        <v>181</v>
      </c>
      <c r="D145" s="189"/>
      <c r="E145" s="190">
        <v>1.21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 t="s">
        <v>179</v>
      </c>
      <c r="AH145" s="150">
        <v>0</v>
      </c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outlineLevel="1" x14ac:dyDescent="0.25">
      <c r="A146" s="167">
        <v>27</v>
      </c>
      <c r="B146" s="168" t="s">
        <v>296</v>
      </c>
      <c r="C146" s="185" t="s">
        <v>297</v>
      </c>
      <c r="D146" s="169" t="s">
        <v>173</v>
      </c>
      <c r="E146" s="170">
        <v>11.715999999999999</v>
      </c>
      <c r="F146" s="171"/>
      <c r="G146" s="172">
        <f>ROUND(E146*F146,2)</f>
        <v>0</v>
      </c>
      <c r="H146" s="171"/>
      <c r="I146" s="172">
        <f>ROUND(E146*H146,2)</f>
        <v>0</v>
      </c>
      <c r="J146" s="171"/>
      <c r="K146" s="172">
        <f>ROUND(E146*J146,2)</f>
        <v>0</v>
      </c>
      <c r="L146" s="172">
        <v>21</v>
      </c>
      <c r="M146" s="172">
        <f>G146*(1+L146/100)</f>
        <v>0</v>
      </c>
      <c r="N146" s="172">
        <v>9.2000000000000003E-4</v>
      </c>
      <c r="O146" s="172">
        <f>ROUND(E146*N146,2)</f>
        <v>0.01</v>
      </c>
      <c r="P146" s="172">
        <v>5.3999999999999999E-2</v>
      </c>
      <c r="Q146" s="172">
        <f>ROUND(E146*P146,2)</f>
        <v>0.63</v>
      </c>
      <c r="R146" s="172" t="s">
        <v>282</v>
      </c>
      <c r="S146" s="172" t="s">
        <v>148</v>
      </c>
      <c r="T146" s="173" t="s">
        <v>148</v>
      </c>
      <c r="U146" s="159">
        <v>0.46500000000000002</v>
      </c>
      <c r="V146" s="159">
        <f>ROUND(E146*U146,2)</f>
        <v>5.45</v>
      </c>
      <c r="W146" s="159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 t="s">
        <v>197</v>
      </c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outlineLevel="1" x14ac:dyDescent="0.25">
      <c r="A147" s="157"/>
      <c r="B147" s="158"/>
      <c r="C147" s="253" t="s">
        <v>293</v>
      </c>
      <c r="D147" s="254"/>
      <c r="E147" s="254"/>
      <c r="F147" s="254"/>
      <c r="G147" s="254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 t="s">
        <v>177</v>
      </c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 outlineLevel="1" x14ac:dyDescent="0.25">
      <c r="A148" s="157"/>
      <c r="B148" s="158"/>
      <c r="C148" s="193" t="s">
        <v>178</v>
      </c>
      <c r="D148" s="189"/>
      <c r="E148" s="190">
        <v>7.5359999999999996</v>
      </c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 t="s">
        <v>179</v>
      </c>
      <c r="AH148" s="150">
        <v>0</v>
      </c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outlineLevel="1" x14ac:dyDescent="0.25">
      <c r="A149" s="157"/>
      <c r="B149" s="158"/>
      <c r="C149" s="193" t="s">
        <v>180</v>
      </c>
      <c r="D149" s="189"/>
      <c r="E149" s="190">
        <v>4.18</v>
      </c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 t="s">
        <v>179</v>
      </c>
      <c r="AH149" s="150">
        <v>0</v>
      </c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outlineLevel="1" x14ac:dyDescent="0.25">
      <c r="A150" s="167">
        <v>28</v>
      </c>
      <c r="B150" s="168" t="s">
        <v>298</v>
      </c>
      <c r="C150" s="185" t="s">
        <v>299</v>
      </c>
      <c r="D150" s="169" t="s">
        <v>279</v>
      </c>
      <c r="E150" s="170">
        <v>2</v>
      </c>
      <c r="F150" s="171"/>
      <c r="G150" s="172">
        <f>ROUND(E150*F150,2)</f>
        <v>0</v>
      </c>
      <c r="H150" s="171"/>
      <c r="I150" s="172">
        <f>ROUND(E150*H150,2)</f>
        <v>0</v>
      </c>
      <c r="J150" s="171"/>
      <c r="K150" s="172">
        <f>ROUND(E150*J150,2)</f>
        <v>0</v>
      </c>
      <c r="L150" s="172">
        <v>21</v>
      </c>
      <c r="M150" s="172">
        <f>G150*(1+L150/100)</f>
        <v>0</v>
      </c>
      <c r="N150" s="172">
        <v>0</v>
      </c>
      <c r="O150" s="172">
        <f>ROUND(E150*N150,2)</f>
        <v>0</v>
      </c>
      <c r="P150" s="172">
        <v>0</v>
      </c>
      <c r="Q150" s="172">
        <f>ROUND(E150*P150,2)</f>
        <v>0</v>
      </c>
      <c r="R150" s="172" t="s">
        <v>282</v>
      </c>
      <c r="S150" s="172" t="s">
        <v>148</v>
      </c>
      <c r="T150" s="173" t="s">
        <v>148</v>
      </c>
      <c r="U150" s="159">
        <v>0.08</v>
      </c>
      <c r="V150" s="159">
        <f>ROUND(E150*U150,2)</f>
        <v>0.16</v>
      </c>
      <c r="W150" s="159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 t="s">
        <v>197</v>
      </c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outlineLevel="1" x14ac:dyDescent="0.25">
      <c r="A151" s="157"/>
      <c r="B151" s="158"/>
      <c r="C151" s="253" t="s">
        <v>300</v>
      </c>
      <c r="D151" s="254"/>
      <c r="E151" s="254"/>
      <c r="F151" s="254"/>
      <c r="G151" s="254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 t="s">
        <v>177</v>
      </c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60" outlineLevel="1" x14ac:dyDescent="0.25">
      <c r="A152" s="157"/>
      <c r="B152" s="158"/>
      <c r="C152" s="193" t="s">
        <v>301</v>
      </c>
      <c r="D152" s="189"/>
      <c r="E152" s="190">
        <v>1</v>
      </c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 t="s">
        <v>179</v>
      </c>
      <c r="AH152" s="150">
        <v>0</v>
      </c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</row>
    <row r="153" spans="1:60" outlineLevel="1" x14ac:dyDescent="0.25">
      <c r="A153" s="157"/>
      <c r="B153" s="158"/>
      <c r="C153" s="193" t="s">
        <v>302</v>
      </c>
      <c r="D153" s="189"/>
      <c r="E153" s="190">
        <v>1</v>
      </c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 t="s">
        <v>179</v>
      </c>
      <c r="AH153" s="150">
        <v>0</v>
      </c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ht="20.399999999999999" outlineLevel="1" x14ac:dyDescent="0.25">
      <c r="A154" s="167">
        <v>29</v>
      </c>
      <c r="B154" s="168" t="s">
        <v>303</v>
      </c>
      <c r="C154" s="185" t="s">
        <v>304</v>
      </c>
      <c r="D154" s="169" t="s">
        <v>173</v>
      </c>
      <c r="E154" s="170">
        <v>4.0999999999999996</v>
      </c>
      <c r="F154" s="171"/>
      <c r="G154" s="172">
        <f>ROUND(E154*F154,2)</f>
        <v>0</v>
      </c>
      <c r="H154" s="171"/>
      <c r="I154" s="172">
        <f>ROUND(E154*H154,2)</f>
        <v>0</v>
      </c>
      <c r="J154" s="171"/>
      <c r="K154" s="172">
        <f>ROUND(E154*J154,2)</f>
        <v>0</v>
      </c>
      <c r="L154" s="172">
        <v>21</v>
      </c>
      <c r="M154" s="172">
        <f>G154*(1+L154/100)</f>
        <v>0</v>
      </c>
      <c r="N154" s="172">
        <v>1E-3</v>
      </c>
      <c r="O154" s="172">
        <f>ROUND(E154*N154,2)</f>
        <v>0</v>
      </c>
      <c r="P154" s="172">
        <v>6.3E-2</v>
      </c>
      <c r="Q154" s="172">
        <f>ROUND(E154*P154,2)</f>
        <v>0.26</v>
      </c>
      <c r="R154" s="172" t="s">
        <v>282</v>
      </c>
      <c r="S154" s="172" t="s">
        <v>148</v>
      </c>
      <c r="T154" s="173" t="s">
        <v>148</v>
      </c>
      <c r="U154" s="159">
        <v>0.71799999999999997</v>
      </c>
      <c r="V154" s="159">
        <f>ROUND(E154*U154,2)</f>
        <v>2.94</v>
      </c>
      <c r="W154" s="159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 t="s">
        <v>197</v>
      </c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60" outlineLevel="1" x14ac:dyDescent="0.25">
      <c r="A155" s="157"/>
      <c r="B155" s="158"/>
      <c r="C155" s="193" t="s">
        <v>183</v>
      </c>
      <c r="D155" s="189"/>
      <c r="E155" s="190">
        <v>2.0499999999999998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 t="s">
        <v>179</v>
      </c>
      <c r="AH155" s="150">
        <v>0</v>
      </c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</row>
    <row r="156" spans="1:60" outlineLevel="1" x14ac:dyDescent="0.25">
      <c r="A156" s="157"/>
      <c r="B156" s="158"/>
      <c r="C156" s="193" t="s">
        <v>184</v>
      </c>
      <c r="D156" s="189"/>
      <c r="E156" s="190">
        <v>2.0499999999999998</v>
      </c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 t="s">
        <v>179</v>
      </c>
      <c r="AH156" s="150">
        <v>0</v>
      </c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outlineLevel="1" x14ac:dyDescent="0.25">
      <c r="A157" s="167">
        <v>30</v>
      </c>
      <c r="B157" s="168" t="s">
        <v>305</v>
      </c>
      <c r="C157" s="185" t="s">
        <v>306</v>
      </c>
      <c r="D157" s="169" t="s">
        <v>173</v>
      </c>
      <c r="E157" s="170">
        <v>6.9249999999999998</v>
      </c>
      <c r="F157" s="171"/>
      <c r="G157" s="172">
        <f>ROUND(E157*F157,2)</f>
        <v>0</v>
      </c>
      <c r="H157" s="171"/>
      <c r="I157" s="172">
        <f>ROUND(E157*H157,2)</f>
        <v>0</v>
      </c>
      <c r="J157" s="171"/>
      <c r="K157" s="172">
        <f>ROUND(E157*J157,2)</f>
        <v>0</v>
      </c>
      <c r="L157" s="172">
        <v>21</v>
      </c>
      <c r="M157" s="172">
        <f>G157*(1+L157/100)</f>
        <v>0</v>
      </c>
      <c r="N157" s="172">
        <v>0</v>
      </c>
      <c r="O157" s="172">
        <f>ROUND(E157*N157,2)</f>
        <v>0</v>
      </c>
      <c r="P157" s="172">
        <v>0</v>
      </c>
      <c r="Q157" s="172">
        <f>ROUND(E157*P157,2)</f>
        <v>0</v>
      </c>
      <c r="R157" s="172"/>
      <c r="S157" s="172" t="s">
        <v>276</v>
      </c>
      <c r="T157" s="173" t="s">
        <v>149</v>
      </c>
      <c r="U157" s="159">
        <v>0</v>
      </c>
      <c r="V157" s="159">
        <f>ROUND(E157*U157,2)</f>
        <v>0</v>
      </c>
      <c r="W157" s="159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 t="s">
        <v>175</v>
      </c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outlineLevel="1" x14ac:dyDescent="0.25">
      <c r="A158" s="157"/>
      <c r="B158" s="158"/>
      <c r="C158" s="193" t="s">
        <v>307</v>
      </c>
      <c r="D158" s="189"/>
      <c r="E158" s="190">
        <v>0.49</v>
      </c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 t="s">
        <v>179</v>
      </c>
      <c r="AH158" s="150">
        <v>0</v>
      </c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outlineLevel="1" x14ac:dyDescent="0.25">
      <c r="A159" s="157"/>
      <c r="B159" s="158"/>
      <c r="C159" s="193" t="s">
        <v>308</v>
      </c>
      <c r="D159" s="189"/>
      <c r="E159" s="190">
        <v>6.4349999999999996</v>
      </c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 t="s">
        <v>179</v>
      </c>
      <c r="AH159" s="150">
        <v>0</v>
      </c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x14ac:dyDescent="0.25">
      <c r="A160" s="161" t="s">
        <v>143</v>
      </c>
      <c r="B160" s="162" t="s">
        <v>82</v>
      </c>
      <c r="C160" s="183" t="s">
        <v>83</v>
      </c>
      <c r="D160" s="163"/>
      <c r="E160" s="164"/>
      <c r="F160" s="165"/>
      <c r="G160" s="165">
        <f>SUMIF(AG161:AG165,"&lt;&gt;NOR",G161:G165)</f>
        <v>0</v>
      </c>
      <c r="H160" s="165"/>
      <c r="I160" s="165">
        <f>SUM(I161:I165)</f>
        <v>0</v>
      </c>
      <c r="J160" s="165"/>
      <c r="K160" s="165">
        <f>SUM(K161:K165)</f>
        <v>0</v>
      </c>
      <c r="L160" s="165"/>
      <c r="M160" s="165">
        <f>SUM(M161:M165)</f>
        <v>0</v>
      </c>
      <c r="N160" s="165"/>
      <c r="O160" s="165">
        <f>SUM(O161:O165)</f>
        <v>0</v>
      </c>
      <c r="P160" s="165"/>
      <c r="Q160" s="165">
        <f>SUM(Q161:Q165)</f>
        <v>3.14</v>
      </c>
      <c r="R160" s="165"/>
      <c r="S160" s="165"/>
      <c r="T160" s="166"/>
      <c r="U160" s="160"/>
      <c r="V160" s="160">
        <f>SUM(V161:V165)</f>
        <v>12.55</v>
      </c>
      <c r="W160" s="160"/>
      <c r="AG160" t="s">
        <v>144</v>
      </c>
    </row>
    <row r="161" spans="1:60" ht="30.6" outlineLevel="1" x14ac:dyDescent="0.25">
      <c r="A161" s="167">
        <v>31</v>
      </c>
      <c r="B161" s="168" t="s">
        <v>309</v>
      </c>
      <c r="C161" s="185" t="s">
        <v>310</v>
      </c>
      <c r="D161" s="169" t="s">
        <v>173</v>
      </c>
      <c r="E161" s="170">
        <v>313.67995000000002</v>
      </c>
      <c r="F161" s="171"/>
      <c r="G161" s="172">
        <f>ROUND(E161*F161,2)</f>
        <v>0</v>
      </c>
      <c r="H161" s="171"/>
      <c r="I161" s="172">
        <f>ROUND(E161*H161,2)</f>
        <v>0</v>
      </c>
      <c r="J161" s="171"/>
      <c r="K161" s="172">
        <f>ROUND(E161*J161,2)</f>
        <v>0</v>
      </c>
      <c r="L161" s="172">
        <v>21</v>
      </c>
      <c r="M161" s="172">
        <f>G161*(1+L161/100)</f>
        <v>0</v>
      </c>
      <c r="N161" s="172">
        <v>0</v>
      </c>
      <c r="O161" s="172">
        <f>ROUND(E161*N161,2)</f>
        <v>0</v>
      </c>
      <c r="P161" s="172">
        <v>0.01</v>
      </c>
      <c r="Q161" s="172">
        <f>ROUND(E161*P161,2)</f>
        <v>3.14</v>
      </c>
      <c r="R161" s="172" t="s">
        <v>282</v>
      </c>
      <c r="S161" s="172" t="s">
        <v>148</v>
      </c>
      <c r="T161" s="173" t="s">
        <v>148</v>
      </c>
      <c r="U161" s="159">
        <v>0.04</v>
      </c>
      <c r="V161" s="159">
        <f>ROUND(E161*U161,2)</f>
        <v>12.55</v>
      </c>
      <c r="W161" s="159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 t="s">
        <v>197</v>
      </c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outlineLevel="1" x14ac:dyDescent="0.25">
      <c r="A162" s="157"/>
      <c r="B162" s="158"/>
      <c r="C162" s="193" t="s">
        <v>208</v>
      </c>
      <c r="D162" s="189"/>
      <c r="E162" s="190">
        <v>25.82</v>
      </c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 t="s">
        <v>179</v>
      </c>
      <c r="AH162" s="150">
        <v>0</v>
      </c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ht="20.399999999999999" outlineLevel="1" x14ac:dyDescent="0.25">
      <c r="A163" s="157"/>
      <c r="B163" s="158"/>
      <c r="C163" s="193" t="s">
        <v>209</v>
      </c>
      <c r="D163" s="189"/>
      <c r="E163" s="190">
        <v>121.10615</v>
      </c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 t="s">
        <v>179</v>
      </c>
      <c r="AH163" s="150">
        <v>0</v>
      </c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outlineLevel="1" x14ac:dyDescent="0.25">
      <c r="A164" s="157"/>
      <c r="B164" s="158"/>
      <c r="C164" s="193" t="s">
        <v>210</v>
      </c>
      <c r="D164" s="189"/>
      <c r="E164" s="190">
        <v>7.6123000000000003</v>
      </c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 t="s">
        <v>179</v>
      </c>
      <c r="AH164" s="150">
        <v>0</v>
      </c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</row>
    <row r="165" spans="1:60" outlineLevel="1" x14ac:dyDescent="0.25">
      <c r="A165" s="157"/>
      <c r="B165" s="158"/>
      <c r="C165" s="193" t="s">
        <v>211</v>
      </c>
      <c r="D165" s="189"/>
      <c r="E165" s="190">
        <v>159.14150000000001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 t="s">
        <v>179</v>
      </c>
      <c r="AH165" s="150">
        <v>0</v>
      </c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</row>
    <row r="166" spans="1:60" x14ac:dyDescent="0.25">
      <c r="A166" s="161" t="s">
        <v>143</v>
      </c>
      <c r="B166" s="162" t="s">
        <v>84</v>
      </c>
      <c r="C166" s="183" t="s">
        <v>85</v>
      </c>
      <c r="D166" s="163"/>
      <c r="E166" s="164"/>
      <c r="F166" s="165"/>
      <c r="G166" s="165">
        <f>SUMIF(AG167:AG168,"&lt;&gt;NOR",G167:G168)</f>
        <v>0</v>
      </c>
      <c r="H166" s="165"/>
      <c r="I166" s="165">
        <f>SUM(I167:I168)</f>
        <v>0</v>
      </c>
      <c r="J166" s="165"/>
      <c r="K166" s="165">
        <f>SUM(K167:K168)</f>
        <v>0</v>
      </c>
      <c r="L166" s="165"/>
      <c r="M166" s="165">
        <f>SUM(M167:M168)</f>
        <v>0</v>
      </c>
      <c r="N166" s="165"/>
      <c r="O166" s="165">
        <f>SUM(O167:O168)</f>
        <v>0</v>
      </c>
      <c r="P166" s="165"/>
      <c r="Q166" s="165">
        <f>SUM(Q167:Q168)</f>
        <v>0</v>
      </c>
      <c r="R166" s="165"/>
      <c r="S166" s="165"/>
      <c r="T166" s="166"/>
      <c r="U166" s="160"/>
      <c r="V166" s="160">
        <f>SUM(V167:V168)</f>
        <v>40.49</v>
      </c>
      <c r="W166" s="160"/>
      <c r="AG166" t="s">
        <v>144</v>
      </c>
    </row>
    <row r="167" spans="1:60" ht="30.6" outlineLevel="1" x14ac:dyDescent="0.25">
      <c r="A167" s="167">
        <v>32</v>
      </c>
      <c r="B167" s="168" t="s">
        <v>311</v>
      </c>
      <c r="C167" s="185" t="s">
        <v>312</v>
      </c>
      <c r="D167" s="169" t="s">
        <v>313</v>
      </c>
      <c r="E167" s="170">
        <v>15.71053</v>
      </c>
      <c r="F167" s="171"/>
      <c r="G167" s="172">
        <f>ROUND(E167*F167,2)</f>
        <v>0</v>
      </c>
      <c r="H167" s="171"/>
      <c r="I167" s="172">
        <f>ROUND(E167*H167,2)</f>
        <v>0</v>
      </c>
      <c r="J167" s="171"/>
      <c r="K167" s="172">
        <f>ROUND(E167*J167,2)</f>
        <v>0</v>
      </c>
      <c r="L167" s="172">
        <v>21</v>
      </c>
      <c r="M167" s="172">
        <f>G167*(1+L167/100)</f>
        <v>0</v>
      </c>
      <c r="N167" s="172">
        <v>0</v>
      </c>
      <c r="O167" s="172">
        <f>ROUND(E167*N167,2)</f>
        <v>0</v>
      </c>
      <c r="P167" s="172">
        <v>0</v>
      </c>
      <c r="Q167" s="172">
        <f>ROUND(E167*P167,2)</f>
        <v>0</v>
      </c>
      <c r="R167" s="172" t="s">
        <v>188</v>
      </c>
      <c r="S167" s="172" t="s">
        <v>148</v>
      </c>
      <c r="T167" s="173" t="s">
        <v>148</v>
      </c>
      <c r="U167" s="159">
        <v>2.577</v>
      </c>
      <c r="V167" s="159">
        <f>ROUND(E167*U167,2)</f>
        <v>40.49</v>
      </c>
      <c r="W167" s="159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 t="s">
        <v>314</v>
      </c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</row>
    <row r="168" spans="1:60" outlineLevel="1" x14ac:dyDescent="0.25">
      <c r="A168" s="157"/>
      <c r="B168" s="158"/>
      <c r="C168" s="253" t="s">
        <v>315</v>
      </c>
      <c r="D168" s="254"/>
      <c r="E168" s="254"/>
      <c r="F168" s="254"/>
      <c r="G168" s="254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 t="s">
        <v>177</v>
      </c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</row>
    <row r="169" spans="1:60" x14ac:dyDescent="0.25">
      <c r="A169" s="161" t="s">
        <v>143</v>
      </c>
      <c r="B169" s="162" t="s">
        <v>86</v>
      </c>
      <c r="C169" s="183" t="s">
        <v>87</v>
      </c>
      <c r="D169" s="163"/>
      <c r="E169" s="164"/>
      <c r="F169" s="165"/>
      <c r="G169" s="165">
        <f>SUMIF(AG170:AG175,"&lt;&gt;NOR",G170:G175)</f>
        <v>0</v>
      </c>
      <c r="H169" s="165"/>
      <c r="I169" s="165">
        <f>SUM(I170:I175)</f>
        <v>0</v>
      </c>
      <c r="J169" s="165"/>
      <c r="K169" s="165">
        <f>SUM(K170:K175)</f>
        <v>0</v>
      </c>
      <c r="L169" s="165"/>
      <c r="M169" s="165">
        <f>SUM(M170:M175)</f>
        <v>0</v>
      </c>
      <c r="N169" s="165"/>
      <c r="O169" s="165">
        <f>SUM(O170:O175)</f>
        <v>1.5699999999999998</v>
      </c>
      <c r="P169" s="165"/>
      <c r="Q169" s="165">
        <f>SUM(Q170:Q175)</f>
        <v>0</v>
      </c>
      <c r="R169" s="165"/>
      <c r="S169" s="165"/>
      <c r="T169" s="166"/>
      <c r="U169" s="160"/>
      <c r="V169" s="160">
        <f>SUM(V170:V175)</f>
        <v>12.830000000000002</v>
      </c>
      <c r="W169" s="160"/>
      <c r="AG169" t="s">
        <v>144</v>
      </c>
    </row>
    <row r="170" spans="1:60" outlineLevel="1" x14ac:dyDescent="0.25">
      <c r="A170" s="167">
        <v>33</v>
      </c>
      <c r="B170" s="168" t="s">
        <v>316</v>
      </c>
      <c r="C170" s="185" t="s">
        <v>317</v>
      </c>
      <c r="D170" s="169" t="s">
        <v>318</v>
      </c>
      <c r="E170" s="170">
        <v>16.600000000000001</v>
      </c>
      <c r="F170" s="171"/>
      <c r="G170" s="172">
        <f>ROUND(E170*F170,2)</f>
        <v>0</v>
      </c>
      <c r="H170" s="171"/>
      <c r="I170" s="172">
        <f>ROUND(E170*H170,2)</f>
        <v>0</v>
      </c>
      <c r="J170" s="171"/>
      <c r="K170" s="172">
        <f>ROUND(E170*J170,2)</f>
        <v>0</v>
      </c>
      <c r="L170" s="172">
        <v>21</v>
      </c>
      <c r="M170" s="172">
        <f>G170*(1+L170/100)</f>
        <v>0</v>
      </c>
      <c r="N170" s="172">
        <v>2.3E-2</v>
      </c>
      <c r="O170" s="172">
        <f>ROUND(E170*N170,2)</f>
        <v>0.38</v>
      </c>
      <c r="P170" s="172">
        <v>0</v>
      </c>
      <c r="Q170" s="172">
        <f>ROUND(E170*P170,2)</f>
        <v>0</v>
      </c>
      <c r="R170" s="172" t="s">
        <v>319</v>
      </c>
      <c r="S170" s="172" t="s">
        <v>148</v>
      </c>
      <c r="T170" s="173" t="s">
        <v>148</v>
      </c>
      <c r="U170" s="159">
        <v>0.6</v>
      </c>
      <c r="V170" s="159">
        <f>ROUND(E170*U170,2)</f>
        <v>9.9600000000000009</v>
      </c>
      <c r="W170" s="159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 t="s">
        <v>175</v>
      </c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outlineLevel="1" x14ac:dyDescent="0.25">
      <c r="A171" s="157"/>
      <c r="B171" s="158"/>
      <c r="C171" s="193" t="s">
        <v>320</v>
      </c>
      <c r="D171" s="189"/>
      <c r="E171" s="190">
        <v>16.600000000000001</v>
      </c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 t="s">
        <v>179</v>
      </c>
      <c r="AH171" s="150">
        <v>0</v>
      </c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60" ht="20.399999999999999" outlineLevel="1" x14ac:dyDescent="0.25">
      <c r="A172" s="167">
        <v>34</v>
      </c>
      <c r="B172" s="168" t="s">
        <v>321</v>
      </c>
      <c r="C172" s="185" t="s">
        <v>322</v>
      </c>
      <c r="D172" s="169" t="s">
        <v>323</v>
      </c>
      <c r="E172" s="170">
        <v>1185.24</v>
      </c>
      <c r="F172" s="171"/>
      <c r="G172" s="172">
        <f>ROUND(E172*F172,2)</f>
        <v>0</v>
      </c>
      <c r="H172" s="171"/>
      <c r="I172" s="172">
        <f>ROUND(E172*H172,2)</f>
        <v>0</v>
      </c>
      <c r="J172" s="171"/>
      <c r="K172" s="172">
        <f>ROUND(E172*J172,2)</f>
        <v>0</v>
      </c>
      <c r="L172" s="172">
        <v>21</v>
      </c>
      <c r="M172" s="172">
        <f>G172*(1+L172/100)</f>
        <v>0</v>
      </c>
      <c r="N172" s="172">
        <v>1E-3</v>
      </c>
      <c r="O172" s="172">
        <f>ROUND(E172*N172,2)</f>
        <v>1.19</v>
      </c>
      <c r="P172" s="172">
        <v>0</v>
      </c>
      <c r="Q172" s="172">
        <f>ROUND(E172*P172,2)</f>
        <v>0</v>
      </c>
      <c r="R172" s="172" t="s">
        <v>324</v>
      </c>
      <c r="S172" s="172" t="s">
        <v>148</v>
      </c>
      <c r="T172" s="173" t="s">
        <v>148</v>
      </c>
      <c r="U172" s="159">
        <v>0</v>
      </c>
      <c r="V172" s="159">
        <f>ROUND(E172*U172,2)</f>
        <v>0</v>
      </c>
      <c r="W172" s="159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 t="s">
        <v>325</v>
      </c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</row>
    <row r="173" spans="1:60" outlineLevel="1" x14ac:dyDescent="0.25">
      <c r="A173" s="157"/>
      <c r="B173" s="158"/>
      <c r="C173" s="193" t="s">
        <v>326</v>
      </c>
      <c r="D173" s="189"/>
      <c r="E173" s="190">
        <v>1185.24</v>
      </c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 t="s">
        <v>179</v>
      </c>
      <c r="AH173" s="150">
        <v>0</v>
      </c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outlineLevel="1" x14ac:dyDescent="0.25">
      <c r="A174" s="167">
        <v>35</v>
      </c>
      <c r="B174" s="168" t="s">
        <v>327</v>
      </c>
      <c r="C174" s="185" t="s">
        <v>328</v>
      </c>
      <c r="D174" s="169" t="s">
        <v>313</v>
      </c>
      <c r="E174" s="170">
        <v>1.56704</v>
      </c>
      <c r="F174" s="171"/>
      <c r="G174" s="172">
        <f>ROUND(E174*F174,2)</f>
        <v>0</v>
      </c>
      <c r="H174" s="171"/>
      <c r="I174" s="172">
        <f>ROUND(E174*H174,2)</f>
        <v>0</v>
      </c>
      <c r="J174" s="171"/>
      <c r="K174" s="172">
        <f>ROUND(E174*J174,2)</f>
        <v>0</v>
      </c>
      <c r="L174" s="172">
        <v>21</v>
      </c>
      <c r="M174" s="172">
        <f>G174*(1+L174/100)</f>
        <v>0</v>
      </c>
      <c r="N174" s="172">
        <v>0</v>
      </c>
      <c r="O174" s="172">
        <f>ROUND(E174*N174,2)</f>
        <v>0</v>
      </c>
      <c r="P174" s="172">
        <v>0</v>
      </c>
      <c r="Q174" s="172">
        <f>ROUND(E174*P174,2)</f>
        <v>0</v>
      </c>
      <c r="R174" s="172" t="s">
        <v>319</v>
      </c>
      <c r="S174" s="172" t="s">
        <v>148</v>
      </c>
      <c r="T174" s="173" t="s">
        <v>148</v>
      </c>
      <c r="U174" s="159">
        <v>1.831</v>
      </c>
      <c r="V174" s="159">
        <f>ROUND(E174*U174,2)</f>
        <v>2.87</v>
      </c>
      <c r="W174" s="159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 t="s">
        <v>314</v>
      </c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</row>
    <row r="175" spans="1:60" outlineLevel="1" x14ac:dyDescent="0.25">
      <c r="A175" s="157"/>
      <c r="B175" s="158"/>
      <c r="C175" s="253" t="s">
        <v>329</v>
      </c>
      <c r="D175" s="254"/>
      <c r="E175" s="254"/>
      <c r="F175" s="254"/>
      <c r="G175" s="254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 t="s">
        <v>177</v>
      </c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</row>
    <row r="176" spans="1:60" x14ac:dyDescent="0.25">
      <c r="A176" s="161" t="s">
        <v>143</v>
      </c>
      <c r="B176" s="162" t="s">
        <v>88</v>
      </c>
      <c r="C176" s="183" t="s">
        <v>89</v>
      </c>
      <c r="D176" s="163"/>
      <c r="E176" s="164"/>
      <c r="F176" s="165"/>
      <c r="G176" s="165">
        <f>SUMIF(AG177:AG284,"&lt;&gt;NOR",G177:G284)</f>
        <v>0</v>
      </c>
      <c r="H176" s="165"/>
      <c r="I176" s="165">
        <f>SUM(I177:I284)</f>
        <v>0</v>
      </c>
      <c r="J176" s="165"/>
      <c r="K176" s="165">
        <f>SUM(K177:K284)</f>
        <v>0</v>
      </c>
      <c r="L176" s="165"/>
      <c r="M176" s="165">
        <f>SUM(M177:M284)</f>
        <v>0</v>
      </c>
      <c r="N176" s="165"/>
      <c r="O176" s="165">
        <f>SUM(O177:O284)</f>
        <v>4.12</v>
      </c>
      <c r="P176" s="165"/>
      <c r="Q176" s="165">
        <f>SUM(Q177:Q284)</f>
        <v>1.57</v>
      </c>
      <c r="R176" s="165"/>
      <c r="S176" s="165"/>
      <c r="T176" s="166"/>
      <c r="U176" s="160"/>
      <c r="V176" s="160">
        <f>SUM(V177:V284)</f>
        <v>183.29000000000002</v>
      </c>
      <c r="W176" s="160"/>
      <c r="AG176" t="s">
        <v>144</v>
      </c>
    </row>
    <row r="177" spans="1:60" ht="20.399999999999999" outlineLevel="1" x14ac:dyDescent="0.25">
      <c r="A177" s="174">
        <v>36</v>
      </c>
      <c r="B177" s="175" t="s">
        <v>330</v>
      </c>
      <c r="C177" s="184" t="s">
        <v>331</v>
      </c>
      <c r="D177" s="176" t="s">
        <v>279</v>
      </c>
      <c r="E177" s="177">
        <v>1</v>
      </c>
      <c r="F177" s="178"/>
      <c r="G177" s="179">
        <f>ROUND(E177*F177,2)</f>
        <v>0</v>
      </c>
      <c r="H177" s="178"/>
      <c r="I177" s="179">
        <f>ROUND(E177*H177,2)</f>
        <v>0</v>
      </c>
      <c r="J177" s="178"/>
      <c r="K177" s="179">
        <f>ROUND(E177*J177,2)</f>
        <v>0</v>
      </c>
      <c r="L177" s="179">
        <v>21</v>
      </c>
      <c r="M177" s="179">
        <f>G177*(1+L177/100)</f>
        <v>0</v>
      </c>
      <c r="N177" s="179">
        <v>0.14369000000000001</v>
      </c>
      <c r="O177" s="179">
        <f>ROUND(E177*N177,2)</f>
        <v>0.14000000000000001</v>
      </c>
      <c r="P177" s="179">
        <v>0</v>
      </c>
      <c r="Q177" s="179">
        <f>ROUND(E177*P177,2)</f>
        <v>0</v>
      </c>
      <c r="R177" s="179" t="s">
        <v>332</v>
      </c>
      <c r="S177" s="179" t="s">
        <v>148</v>
      </c>
      <c r="T177" s="180" t="s">
        <v>148</v>
      </c>
      <c r="U177" s="159">
        <v>30</v>
      </c>
      <c r="V177" s="159">
        <f>ROUND(E177*U177,2)</f>
        <v>30</v>
      </c>
      <c r="W177" s="159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 t="s">
        <v>175</v>
      </c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ht="20.399999999999999" outlineLevel="1" x14ac:dyDescent="0.25">
      <c r="A178" s="167">
        <v>37</v>
      </c>
      <c r="B178" s="168" t="s">
        <v>333</v>
      </c>
      <c r="C178" s="185" t="s">
        <v>334</v>
      </c>
      <c r="D178" s="169" t="s">
        <v>279</v>
      </c>
      <c r="E178" s="170">
        <v>60</v>
      </c>
      <c r="F178" s="171"/>
      <c r="G178" s="172">
        <f>ROUND(E178*F178,2)</f>
        <v>0</v>
      </c>
      <c r="H178" s="171"/>
      <c r="I178" s="172">
        <f>ROUND(E178*H178,2)</f>
        <v>0</v>
      </c>
      <c r="J178" s="171"/>
      <c r="K178" s="172">
        <f>ROUND(E178*J178,2)</f>
        <v>0</v>
      </c>
      <c r="L178" s="172">
        <v>21</v>
      </c>
      <c r="M178" s="172">
        <f>G178*(1+L178/100)</f>
        <v>0</v>
      </c>
      <c r="N178" s="172">
        <v>0</v>
      </c>
      <c r="O178" s="172">
        <f>ROUND(E178*N178,2)</f>
        <v>0</v>
      </c>
      <c r="P178" s="172">
        <v>0</v>
      </c>
      <c r="Q178" s="172">
        <f>ROUND(E178*P178,2)</f>
        <v>0</v>
      </c>
      <c r="R178" s="172" t="s">
        <v>332</v>
      </c>
      <c r="S178" s="172" t="s">
        <v>148</v>
      </c>
      <c r="T178" s="173" t="s">
        <v>148</v>
      </c>
      <c r="U178" s="159">
        <v>5.6000000000000001E-2</v>
      </c>
      <c r="V178" s="159">
        <f>ROUND(E178*U178,2)</f>
        <v>3.36</v>
      </c>
      <c r="W178" s="159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 t="s">
        <v>175</v>
      </c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outlineLevel="1" x14ac:dyDescent="0.25">
      <c r="A179" s="157"/>
      <c r="B179" s="158"/>
      <c r="C179" s="193" t="s">
        <v>335</v>
      </c>
      <c r="D179" s="189"/>
      <c r="E179" s="190">
        <v>16</v>
      </c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 t="s">
        <v>179</v>
      </c>
      <c r="AH179" s="150">
        <v>0</v>
      </c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60" outlineLevel="1" x14ac:dyDescent="0.25">
      <c r="A180" s="157"/>
      <c r="B180" s="158"/>
      <c r="C180" s="193" t="s">
        <v>336</v>
      </c>
      <c r="D180" s="189"/>
      <c r="E180" s="190">
        <v>20</v>
      </c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 t="s">
        <v>179</v>
      </c>
      <c r="AH180" s="150">
        <v>0</v>
      </c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</row>
    <row r="181" spans="1:60" outlineLevel="1" x14ac:dyDescent="0.25">
      <c r="A181" s="157"/>
      <c r="B181" s="158"/>
      <c r="C181" s="193" t="s">
        <v>337</v>
      </c>
      <c r="D181" s="189"/>
      <c r="E181" s="190">
        <v>24</v>
      </c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 t="s">
        <v>179</v>
      </c>
      <c r="AH181" s="150">
        <v>0</v>
      </c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ht="20.399999999999999" outlineLevel="1" x14ac:dyDescent="0.25">
      <c r="A182" s="167">
        <v>38</v>
      </c>
      <c r="B182" s="168" t="s">
        <v>338</v>
      </c>
      <c r="C182" s="185" t="s">
        <v>339</v>
      </c>
      <c r="D182" s="169" t="s">
        <v>279</v>
      </c>
      <c r="E182" s="170">
        <v>29</v>
      </c>
      <c r="F182" s="171"/>
      <c r="G182" s="172">
        <f>ROUND(E182*F182,2)</f>
        <v>0</v>
      </c>
      <c r="H182" s="171"/>
      <c r="I182" s="172">
        <f>ROUND(E182*H182,2)</f>
        <v>0</v>
      </c>
      <c r="J182" s="171"/>
      <c r="K182" s="172">
        <f>ROUND(E182*J182,2)</f>
        <v>0</v>
      </c>
      <c r="L182" s="172">
        <v>21</v>
      </c>
      <c r="M182" s="172">
        <f>G182*(1+L182/100)</f>
        <v>0</v>
      </c>
      <c r="N182" s="172">
        <v>0</v>
      </c>
      <c r="O182" s="172">
        <f>ROUND(E182*N182,2)</f>
        <v>0</v>
      </c>
      <c r="P182" s="172">
        <v>0</v>
      </c>
      <c r="Q182" s="172">
        <f>ROUND(E182*P182,2)</f>
        <v>0</v>
      </c>
      <c r="R182" s="172" t="s">
        <v>332</v>
      </c>
      <c r="S182" s="172" t="s">
        <v>148</v>
      </c>
      <c r="T182" s="173" t="s">
        <v>148</v>
      </c>
      <c r="U182" s="159">
        <v>0.14599999999999999</v>
      </c>
      <c r="V182" s="159">
        <f>ROUND(E182*U182,2)</f>
        <v>4.2300000000000004</v>
      </c>
      <c r="W182" s="159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 t="s">
        <v>175</v>
      </c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</row>
    <row r="183" spans="1:60" outlineLevel="1" x14ac:dyDescent="0.25">
      <c r="A183" s="157"/>
      <c r="B183" s="158"/>
      <c r="C183" s="193" t="s">
        <v>340</v>
      </c>
      <c r="D183" s="189"/>
      <c r="E183" s="190">
        <v>8</v>
      </c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 t="s">
        <v>179</v>
      </c>
      <c r="AH183" s="150">
        <v>0</v>
      </c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</row>
    <row r="184" spans="1:60" outlineLevel="1" x14ac:dyDescent="0.25">
      <c r="A184" s="157"/>
      <c r="B184" s="158"/>
      <c r="C184" s="193" t="s">
        <v>341</v>
      </c>
      <c r="D184" s="189"/>
      <c r="E184" s="190">
        <v>9</v>
      </c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 t="s">
        <v>179</v>
      </c>
      <c r="AH184" s="150">
        <v>0</v>
      </c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</row>
    <row r="185" spans="1:60" outlineLevel="1" x14ac:dyDescent="0.25">
      <c r="A185" s="157"/>
      <c r="B185" s="158"/>
      <c r="C185" s="193" t="s">
        <v>342</v>
      </c>
      <c r="D185" s="189"/>
      <c r="E185" s="190">
        <v>12</v>
      </c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 t="s">
        <v>179</v>
      </c>
      <c r="AH185" s="150">
        <v>0</v>
      </c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</row>
    <row r="186" spans="1:60" ht="30.6" outlineLevel="1" x14ac:dyDescent="0.25">
      <c r="A186" s="167">
        <v>39</v>
      </c>
      <c r="B186" s="168" t="s">
        <v>343</v>
      </c>
      <c r="C186" s="185" t="s">
        <v>344</v>
      </c>
      <c r="D186" s="169" t="s">
        <v>187</v>
      </c>
      <c r="E186" s="170">
        <v>28.92</v>
      </c>
      <c r="F186" s="171"/>
      <c r="G186" s="172">
        <f>ROUND(E186*F186,2)</f>
        <v>0</v>
      </c>
      <c r="H186" s="171"/>
      <c r="I186" s="172">
        <f>ROUND(E186*H186,2)</f>
        <v>0</v>
      </c>
      <c r="J186" s="171"/>
      <c r="K186" s="172">
        <f>ROUND(E186*J186,2)</f>
        <v>0</v>
      </c>
      <c r="L186" s="172">
        <v>21</v>
      </c>
      <c r="M186" s="172">
        <f>G186*(1+L186/100)</f>
        <v>0</v>
      </c>
      <c r="N186" s="172">
        <v>9.8999999999999999E-4</v>
      </c>
      <c r="O186" s="172">
        <f>ROUND(E186*N186,2)</f>
        <v>0.03</v>
      </c>
      <c r="P186" s="172">
        <v>0</v>
      </c>
      <c r="Q186" s="172">
        <f>ROUND(E186*P186,2)</f>
        <v>0</v>
      </c>
      <c r="R186" s="172" t="s">
        <v>332</v>
      </c>
      <c r="S186" s="172" t="s">
        <v>148</v>
      </c>
      <c r="T186" s="173" t="s">
        <v>148</v>
      </c>
      <c r="U186" s="159">
        <v>0.40799999999999997</v>
      </c>
      <c r="V186" s="159">
        <f>ROUND(E186*U186,2)</f>
        <v>11.8</v>
      </c>
      <c r="W186" s="159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 t="s">
        <v>345</v>
      </c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</row>
    <row r="187" spans="1:60" outlineLevel="1" x14ac:dyDescent="0.25">
      <c r="A187" s="157"/>
      <c r="B187" s="158"/>
      <c r="C187" s="193" t="s">
        <v>346</v>
      </c>
      <c r="D187" s="189"/>
      <c r="E187" s="190">
        <v>17.600000000000001</v>
      </c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 t="s">
        <v>179</v>
      </c>
      <c r="AH187" s="150">
        <v>0</v>
      </c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</row>
    <row r="188" spans="1:60" outlineLevel="1" x14ac:dyDescent="0.25">
      <c r="A188" s="157"/>
      <c r="B188" s="158"/>
      <c r="C188" s="193" t="s">
        <v>347</v>
      </c>
      <c r="D188" s="189"/>
      <c r="E188" s="190">
        <v>11.32</v>
      </c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 t="s">
        <v>179</v>
      </c>
      <c r="AH188" s="150">
        <v>0</v>
      </c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</row>
    <row r="189" spans="1:60" ht="30.6" outlineLevel="1" x14ac:dyDescent="0.25">
      <c r="A189" s="167">
        <v>40</v>
      </c>
      <c r="B189" s="168" t="s">
        <v>348</v>
      </c>
      <c r="C189" s="185" t="s">
        <v>349</v>
      </c>
      <c r="D189" s="169" t="s">
        <v>187</v>
      </c>
      <c r="E189" s="170">
        <v>19.100000000000001</v>
      </c>
      <c r="F189" s="171"/>
      <c r="G189" s="172">
        <f>ROUND(E189*F189,2)</f>
        <v>0</v>
      </c>
      <c r="H189" s="171"/>
      <c r="I189" s="172">
        <f>ROUND(E189*H189,2)</f>
        <v>0</v>
      </c>
      <c r="J189" s="171"/>
      <c r="K189" s="172">
        <f>ROUND(E189*J189,2)</f>
        <v>0</v>
      </c>
      <c r="L189" s="172">
        <v>21</v>
      </c>
      <c r="M189" s="172">
        <f>G189*(1+L189/100)</f>
        <v>0</v>
      </c>
      <c r="N189" s="172">
        <v>9.8999999999999999E-4</v>
      </c>
      <c r="O189" s="172">
        <f>ROUND(E189*N189,2)</f>
        <v>0.02</v>
      </c>
      <c r="P189" s="172">
        <v>0</v>
      </c>
      <c r="Q189" s="172">
        <f>ROUND(E189*P189,2)</f>
        <v>0</v>
      </c>
      <c r="R189" s="172" t="s">
        <v>332</v>
      </c>
      <c r="S189" s="172" t="s">
        <v>148</v>
      </c>
      <c r="T189" s="173" t="s">
        <v>148</v>
      </c>
      <c r="U189" s="159">
        <v>0.53200000000000003</v>
      </c>
      <c r="V189" s="159">
        <f>ROUND(E189*U189,2)</f>
        <v>10.16</v>
      </c>
      <c r="W189" s="159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 t="s">
        <v>345</v>
      </c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</row>
    <row r="190" spans="1:60" outlineLevel="1" x14ac:dyDescent="0.25">
      <c r="A190" s="157"/>
      <c r="B190" s="158"/>
      <c r="C190" s="193" t="s">
        <v>350</v>
      </c>
      <c r="D190" s="189"/>
      <c r="E190" s="190">
        <v>19.100000000000001</v>
      </c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 t="s">
        <v>179</v>
      </c>
      <c r="AH190" s="150">
        <v>0</v>
      </c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</row>
    <row r="191" spans="1:60" ht="20.399999999999999" outlineLevel="1" x14ac:dyDescent="0.25">
      <c r="A191" s="167">
        <v>41</v>
      </c>
      <c r="B191" s="168" t="s">
        <v>351</v>
      </c>
      <c r="C191" s="185" t="s">
        <v>352</v>
      </c>
      <c r="D191" s="169" t="s">
        <v>187</v>
      </c>
      <c r="E191" s="170">
        <v>20</v>
      </c>
      <c r="F191" s="171"/>
      <c r="G191" s="172">
        <f>ROUND(E191*F191,2)</f>
        <v>0</v>
      </c>
      <c r="H191" s="171"/>
      <c r="I191" s="172">
        <f>ROUND(E191*H191,2)</f>
        <v>0</v>
      </c>
      <c r="J191" s="171"/>
      <c r="K191" s="172">
        <f>ROUND(E191*J191,2)</f>
        <v>0</v>
      </c>
      <c r="L191" s="172">
        <v>21</v>
      </c>
      <c r="M191" s="172">
        <f>G191*(1+L191/100)</f>
        <v>0</v>
      </c>
      <c r="N191" s="172">
        <v>0</v>
      </c>
      <c r="O191" s="172">
        <f>ROUND(E191*N191,2)</f>
        <v>0</v>
      </c>
      <c r="P191" s="172">
        <v>1.4E-2</v>
      </c>
      <c r="Q191" s="172">
        <f>ROUND(E191*P191,2)</f>
        <v>0.28000000000000003</v>
      </c>
      <c r="R191" s="172" t="s">
        <v>332</v>
      </c>
      <c r="S191" s="172" t="s">
        <v>148</v>
      </c>
      <c r="T191" s="173" t="s">
        <v>148</v>
      </c>
      <c r="U191" s="159">
        <v>0.25600000000000001</v>
      </c>
      <c r="V191" s="159">
        <f>ROUND(E191*U191,2)</f>
        <v>5.12</v>
      </c>
      <c r="W191" s="159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 t="s">
        <v>175</v>
      </c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</row>
    <row r="192" spans="1:60" outlineLevel="1" x14ac:dyDescent="0.25">
      <c r="A192" s="157"/>
      <c r="B192" s="158"/>
      <c r="C192" s="193" t="s">
        <v>353</v>
      </c>
      <c r="D192" s="189"/>
      <c r="E192" s="190">
        <v>20</v>
      </c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 t="s">
        <v>179</v>
      </c>
      <c r="AH192" s="150">
        <v>0</v>
      </c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</row>
    <row r="193" spans="1:60" ht="20.399999999999999" outlineLevel="1" x14ac:dyDescent="0.25">
      <c r="A193" s="167">
        <v>42</v>
      </c>
      <c r="B193" s="168" t="s">
        <v>354</v>
      </c>
      <c r="C193" s="185" t="s">
        <v>355</v>
      </c>
      <c r="D193" s="169" t="s">
        <v>187</v>
      </c>
      <c r="E193" s="170">
        <v>10</v>
      </c>
      <c r="F193" s="171"/>
      <c r="G193" s="172">
        <f>ROUND(E193*F193,2)</f>
        <v>0</v>
      </c>
      <c r="H193" s="171"/>
      <c r="I193" s="172">
        <f>ROUND(E193*H193,2)</f>
        <v>0</v>
      </c>
      <c r="J193" s="171"/>
      <c r="K193" s="172">
        <f>ROUND(E193*J193,2)</f>
        <v>0</v>
      </c>
      <c r="L193" s="172">
        <v>21</v>
      </c>
      <c r="M193" s="172">
        <f>G193*(1+L193/100)</f>
        <v>0</v>
      </c>
      <c r="N193" s="172">
        <v>0</v>
      </c>
      <c r="O193" s="172">
        <f>ROUND(E193*N193,2)</f>
        <v>0</v>
      </c>
      <c r="P193" s="172">
        <v>2.4E-2</v>
      </c>
      <c r="Q193" s="172">
        <f>ROUND(E193*P193,2)</f>
        <v>0.24</v>
      </c>
      <c r="R193" s="172" t="s">
        <v>332</v>
      </c>
      <c r="S193" s="172" t="s">
        <v>148</v>
      </c>
      <c r="T193" s="173" t="s">
        <v>148</v>
      </c>
      <c r="U193" s="159">
        <v>0.154</v>
      </c>
      <c r="V193" s="159">
        <f>ROUND(E193*U193,2)</f>
        <v>1.54</v>
      </c>
      <c r="W193" s="159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 t="s">
        <v>175</v>
      </c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</row>
    <row r="194" spans="1:60" outlineLevel="1" x14ac:dyDescent="0.25">
      <c r="A194" s="157"/>
      <c r="B194" s="158"/>
      <c r="C194" s="193" t="s">
        <v>356</v>
      </c>
      <c r="D194" s="189"/>
      <c r="E194" s="190">
        <v>10</v>
      </c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 t="s">
        <v>179</v>
      </c>
      <c r="AH194" s="150">
        <v>0</v>
      </c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</row>
    <row r="195" spans="1:60" ht="30.6" outlineLevel="1" x14ac:dyDescent="0.25">
      <c r="A195" s="167">
        <v>43</v>
      </c>
      <c r="B195" s="168" t="s">
        <v>357</v>
      </c>
      <c r="C195" s="185" t="s">
        <v>358</v>
      </c>
      <c r="D195" s="169" t="s">
        <v>187</v>
      </c>
      <c r="E195" s="170">
        <v>20</v>
      </c>
      <c r="F195" s="171"/>
      <c r="G195" s="172">
        <f>ROUND(E195*F195,2)</f>
        <v>0</v>
      </c>
      <c r="H195" s="171"/>
      <c r="I195" s="172">
        <f>ROUND(E195*H195,2)</f>
        <v>0</v>
      </c>
      <c r="J195" s="171"/>
      <c r="K195" s="172">
        <f>ROUND(E195*J195,2)</f>
        <v>0</v>
      </c>
      <c r="L195" s="172">
        <v>21</v>
      </c>
      <c r="M195" s="172">
        <f>G195*(1+L195/100)</f>
        <v>0</v>
      </c>
      <c r="N195" s="172">
        <v>1.4670000000000001E-2</v>
      </c>
      <c r="O195" s="172">
        <f>ROUND(E195*N195,2)</f>
        <v>0.28999999999999998</v>
      </c>
      <c r="P195" s="172">
        <v>0</v>
      </c>
      <c r="Q195" s="172">
        <f>ROUND(E195*P195,2)</f>
        <v>0</v>
      </c>
      <c r="R195" s="172" t="s">
        <v>332</v>
      </c>
      <c r="S195" s="172" t="s">
        <v>148</v>
      </c>
      <c r="T195" s="173" t="s">
        <v>148</v>
      </c>
      <c r="U195" s="159">
        <v>0.41599999999999998</v>
      </c>
      <c r="V195" s="159">
        <f>ROUND(E195*U195,2)</f>
        <v>8.32</v>
      </c>
      <c r="W195" s="159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 t="s">
        <v>175</v>
      </c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</row>
    <row r="196" spans="1:60" outlineLevel="1" x14ac:dyDescent="0.25">
      <c r="A196" s="157"/>
      <c r="B196" s="158"/>
      <c r="C196" s="193" t="s">
        <v>353</v>
      </c>
      <c r="D196" s="189"/>
      <c r="E196" s="190">
        <v>20</v>
      </c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 t="s">
        <v>179</v>
      </c>
      <c r="AH196" s="150">
        <v>0</v>
      </c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</row>
    <row r="197" spans="1:60" ht="30.6" outlineLevel="1" x14ac:dyDescent="0.25">
      <c r="A197" s="167">
        <v>44</v>
      </c>
      <c r="B197" s="168" t="s">
        <v>359</v>
      </c>
      <c r="C197" s="185" t="s">
        <v>360</v>
      </c>
      <c r="D197" s="169" t="s">
        <v>187</v>
      </c>
      <c r="E197" s="170">
        <v>10</v>
      </c>
      <c r="F197" s="171"/>
      <c r="G197" s="172">
        <f>ROUND(E197*F197,2)</f>
        <v>0</v>
      </c>
      <c r="H197" s="171"/>
      <c r="I197" s="172">
        <f>ROUND(E197*H197,2)</f>
        <v>0</v>
      </c>
      <c r="J197" s="171"/>
      <c r="K197" s="172">
        <f>ROUND(E197*J197,2)</f>
        <v>0</v>
      </c>
      <c r="L197" s="172">
        <v>21</v>
      </c>
      <c r="M197" s="172">
        <f>G197*(1+L197/100)</f>
        <v>0</v>
      </c>
      <c r="N197" s="172">
        <v>1.602E-2</v>
      </c>
      <c r="O197" s="172">
        <f>ROUND(E197*N197,2)</f>
        <v>0.16</v>
      </c>
      <c r="P197" s="172">
        <v>0</v>
      </c>
      <c r="Q197" s="172">
        <f>ROUND(E197*P197,2)</f>
        <v>0</v>
      </c>
      <c r="R197" s="172" t="s">
        <v>332</v>
      </c>
      <c r="S197" s="172" t="s">
        <v>148</v>
      </c>
      <c r="T197" s="173" t="s">
        <v>148</v>
      </c>
      <c r="U197" s="159">
        <v>0.496</v>
      </c>
      <c r="V197" s="159">
        <f>ROUND(E197*U197,2)</f>
        <v>4.96</v>
      </c>
      <c r="W197" s="159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 t="s">
        <v>175</v>
      </c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</row>
    <row r="198" spans="1:60" outlineLevel="1" x14ac:dyDescent="0.25">
      <c r="A198" s="157"/>
      <c r="B198" s="158"/>
      <c r="C198" s="193" t="s">
        <v>356</v>
      </c>
      <c r="D198" s="189"/>
      <c r="E198" s="190">
        <v>10</v>
      </c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 t="s">
        <v>179</v>
      </c>
      <c r="AH198" s="150">
        <v>0</v>
      </c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</row>
    <row r="199" spans="1:60" ht="30.6" outlineLevel="1" x14ac:dyDescent="0.25">
      <c r="A199" s="167">
        <v>45</v>
      </c>
      <c r="B199" s="168" t="s">
        <v>361</v>
      </c>
      <c r="C199" s="185" t="s">
        <v>362</v>
      </c>
      <c r="D199" s="169" t="s">
        <v>173</v>
      </c>
      <c r="E199" s="170">
        <v>61.322519999999997</v>
      </c>
      <c r="F199" s="171"/>
      <c r="G199" s="172">
        <f>ROUND(E199*F199,2)</f>
        <v>0</v>
      </c>
      <c r="H199" s="171"/>
      <c r="I199" s="172">
        <f>ROUND(E199*H199,2)</f>
        <v>0</v>
      </c>
      <c r="J199" s="171"/>
      <c r="K199" s="172">
        <f>ROUND(E199*J199,2)</f>
        <v>0</v>
      </c>
      <c r="L199" s="172">
        <v>21</v>
      </c>
      <c r="M199" s="172">
        <f>G199*(1+L199/100)</f>
        <v>0</v>
      </c>
      <c r="N199" s="172">
        <v>0</v>
      </c>
      <c r="O199" s="172">
        <f>ROUND(E199*N199,2)</f>
        <v>0</v>
      </c>
      <c r="P199" s="172">
        <v>0</v>
      </c>
      <c r="Q199" s="172">
        <f>ROUND(E199*P199,2)</f>
        <v>0</v>
      </c>
      <c r="R199" s="172" t="s">
        <v>332</v>
      </c>
      <c r="S199" s="172" t="s">
        <v>148</v>
      </c>
      <c r="T199" s="173" t="s">
        <v>148</v>
      </c>
      <c r="U199" s="159">
        <v>0.27</v>
      </c>
      <c r="V199" s="159">
        <f>ROUND(E199*U199,2)</f>
        <v>16.559999999999999</v>
      </c>
      <c r="W199" s="159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 t="s">
        <v>175</v>
      </c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</row>
    <row r="200" spans="1:60" outlineLevel="1" x14ac:dyDescent="0.25">
      <c r="A200" s="157"/>
      <c r="B200" s="158"/>
      <c r="C200" s="194" t="s">
        <v>213</v>
      </c>
      <c r="D200" s="191"/>
      <c r="E200" s="192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 t="s">
        <v>179</v>
      </c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</row>
    <row r="201" spans="1:60" outlineLevel="1" x14ac:dyDescent="0.25">
      <c r="A201" s="157"/>
      <c r="B201" s="158"/>
      <c r="C201" s="195" t="s">
        <v>363</v>
      </c>
      <c r="D201" s="191"/>
      <c r="E201" s="192">
        <v>9.18</v>
      </c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 t="s">
        <v>179</v>
      </c>
      <c r="AH201" s="150">
        <v>2</v>
      </c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</row>
    <row r="202" spans="1:60" outlineLevel="1" x14ac:dyDescent="0.25">
      <c r="A202" s="157"/>
      <c r="B202" s="158"/>
      <c r="C202" s="195" t="s">
        <v>364</v>
      </c>
      <c r="D202" s="191"/>
      <c r="E202" s="192">
        <v>49.675109999999997</v>
      </c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 t="s">
        <v>179</v>
      </c>
      <c r="AH202" s="150">
        <v>2</v>
      </c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</row>
    <row r="203" spans="1:60" outlineLevel="1" x14ac:dyDescent="0.25">
      <c r="A203" s="157"/>
      <c r="B203" s="158"/>
      <c r="C203" s="195" t="s">
        <v>365</v>
      </c>
      <c r="D203" s="191"/>
      <c r="E203" s="192">
        <v>247.75751</v>
      </c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 t="s">
        <v>179</v>
      </c>
      <c r="AH203" s="150">
        <v>2</v>
      </c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</row>
    <row r="204" spans="1:60" outlineLevel="1" x14ac:dyDescent="0.25">
      <c r="A204" s="157"/>
      <c r="B204" s="158"/>
      <c r="C204" s="194" t="s">
        <v>217</v>
      </c>
      <c r="D204" s="191"/>
      <c r="E204" s="192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 t="s">
        <v>179</v>
      </c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</row>
    <row r="205" spans="1:60" outlineLevel="1" x14ac:dyDescent="0.25">
      <c r="A205" s="157"/>
      <c r="B205" s="158"/>
      <c r="C205" s="193" t="s">
        <v>366</v>
      </c>
      <c r="D205" s="189"/>
      <c r="E205" s="190">
        <v>61.322519999999997</v>
      </c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 t="s">
        <v>179</v>
      </c>
      <c r="AH205" s="150">
        <v>0</v>
      </c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</row>
    <row r="206" spans="1:60" ht="40.799999999999997" outlineLevel="1" x14ac:dyDescent="0.25">
      <c r="A206" s="167">
        <v>46</v>
      </c>
      <c r="B206" s="168" t="s">
        <v>367</v>
      </c>
      <c r="C206" s="185" t="s">
        <v>368</v>
      </c>
      <c r="D206" s="169" t="s">
        <v>173</v>
      </c>
      <c r="E206" s="170">
        <v>3.65</v>
      </c>
      <c r="F206" s="171"/>
      <c r="G206" s="172">
        <f>ROUND(E206*F206,2)</f>
        <v>0</v>
      </c>
      <c r="H206" s="171"/>
      <c r="I206" s="172">
        <f>ROUND(E206*H206,2)</f>
        <v>0</v>
      </c>
      <c r="J206" s="171"/>
      <c r="K206" s="172">
        <f>ROUND(E206*J206,2)</f>
        <v>0</v>
      </c>
      <c r="L206" s="172">
        <v>21</v>
      </c>
      <c r="M206" s="172">
        <f>G206*(1+L206/100)</f>
        <v>0</v>
      </c>
      <c r="N206" s="172">
        <v>0</v>
      </c>
      <c r="O206" s="172">
        <f>ROUND(E206*N206,2)</f>
        <v>0</v>
      </c>
      <c r="P206" s="172">
        <v>0</v>
      </c>
      <c r="Q206" s="172">
        <f>ROUND(E206*P206,2)</f>
        <v>0</v>
      </c>
      <c r="R206" s="172" t="s">
        <v>332</v>
      </c>
      <c r="S206" s="172" t="s">
        <v>148</v>
      </c>
      <c r="T206" s="173" t="s">
        <v>148</v>
      </c>
      <c r="U206" s="159">
        <v>0.87</v>
      </c>
      <c r="V206" s="159">
        <f>ROUND(E206*U206,2)</f>
        <v>3.18</v>
      </c>
      <c r="W206" s="159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 t="s">
        <v>345</v>
      </c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</row>
    <row r="207" spans="1:60" outlineLevel="1" x14ac:dyDescent="0.25">
      <c r="A207" s="157"/>
      <c r="B207" s="158"/>
      <c r="C207" s="193" t="s">
        <v>369</v>
      </c>
      <c r="D207" s="189"/>
      <c r="E207" s="190">
        <v>3.65</v>
      </c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 t="s">
        <v>179</v>
      </c>
      <c r="AH207" s="150">
        <v>0</v>
      </c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</row>
    <row r="208" spans="1:60" ht="20.399999999999999" outlineLevel="1" x14ac:dyDescent="0.25">
      <c r="A208" s="167">
        <v>47</v>
      </c>
      <c r="B208" s="168" t="s">
        <v>370</v>
      </c>
      <c r="C208" s="185" t="s">
        <v>371</v>
      </c>
      <c r="D208" s="169" t="s">
        <v>173</v>
      </c>
      <c r="E208" s="170">
        <v>297.43261999999999</v>
      </c>
      <c r="F208" s="171"/>
      <c r="G208" s="172">
        <f>ROUND(E208*F208,2)</f>
        <v>0</v>
      </c>
      <c r="H208" s="171"/>
      <c r="I208" s="172">
        <f>ROUND(E208*H208,2)</f>
        <v>0</v>
      </c>
      <c r="J208" s="171"/>
      <c r="K208" s="172">
        <f>ROUND(E208*J208,2)</f>
        <v>0</v>
      </c>
      <c r="L208" s="172">
        <v>21</v>
      </c>
      <c r="M208" s="172">
        <f>G208*(1+L208/100)</f>
        <v>0</v>
      </c>
      <c r="N208" s="172">
        <v>0</v>
      </c>
      <c r="O208" s="172">
        <f>ROUND(E208*N208,2)</f>
        <v>0</v>
      </c>
      <c r="P208" s="172">
        <v>0</v>
      </c>
      <c r="Q208" s="172">
        <f>ROUND(E208*P208,2)</f>
        <v>0</v>
      </c>
      <c r="R208" s="172" t="s">
        <v>332</v>
      </c>
      <c r="S208" s="172" t="s">
        <v>148</v>
      </c>
      <c r="T208" s="173" t="s">
        <v>148</v>
      </c>
      <c r="U208" s="159">
        <v>0.156</v>
      </c>
      <c r="V208" s="159">
        <f>ROUND(E208*U208,2)</f>
        <v>46.4</v>
      </c>
      <c r="W208" s="159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 t="s">
        <v>345</v>
      </c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</row>
    <row r="209" spans="1:60" outlineLevel="1" x14ac:dyDescent="0.25">
      <c r="A209" s="157"/>
      <c r="B209" s="158"/>
      <c r="C209" s="193" t="s">
        <v>372</v>
      </c>
      <c r="D209" s="189"/>
      <c r="E209" s="190">
        <v>49.675109999999997</v>
      </c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 t="s">
        <v>179</v>
      </c>
      <c r="AH209" s="150">
        <v>0</v>
      </c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</row>
    <row r="210" spans="1:60" outlineLevel="1" x14ac:dyDescent="0.25">
      <c r="A210" s="157"/>
      <c r="B210" s="158"/>
      <c r="C210" s="193" t="s">
        <v>373</v>
      </c>
      <c r="D210" s="189"/>
      <c r="E210" s="190">
        <v>247.75751</v>
      </c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 t="s">
        <v>179</v>
      </c>
      <c r="AH210" s="150">
        <v>0</v>
      </c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</row>
    <row r="211" spans="1:60" ht="20.399999999999999" outlineLevel="1" x14ac:dyDescent="0.25">
      <c r="A211" s="167">
        <v>48</v>
      </c>
      <c r="B211" s="168" t="s">
        <v>374</v>
      </c>
      <c r="C211" s="185" t="s">
        <v>375</v>
      </c>
      <c r="D211" s="169" t="s">
        <v>173</v>
      </c>
      <c r="E211" s="170">
        <v>297.43261999999999</v>
      </c>
      <c r="F211" s="171"/>
      <c r="G211" s="172">
        <f>ROUND(E211*F211,2)</f>
        <v>0</v>
      </c>
      <c r="H211" s="171"/>
      <c r="I211" s="172">
        <f>ROUND(E211*H211,2)</f>
        <v>0</v>
      </c>
      <c r="J211" s="171"/>
      <c r="K211" s="172">
        <f>ROUND(E211*J211,2)</f>
        <v>0</v>
      </c>
      <c r="L211" s="172">
        <v>21</v>
      </c>
      <c r="M211" s="172">
        <f>G211*(1+L211/100)</f>
        <v>0</v>
      </c>
      <c r="N211" s="172">
        <v>0</v>
      </c>
      <c r="O211" s="172">
        <f>ROUND(E211*N211,2)</f>
        <v>0</v>
      </c>
      <c r="P211" s="172">
        <v>0</v>
      </c>
      <c r="Q211" s="172">
        <f>ROUND(E211*P211,2)</f>
        <v>0</v>
      </c>
      <c r="R211" s="172" t="s">
        <v>332</v>
      </c>
      <c r="S211" s="172" t="s">
        <v>148</v>
      </c>
      <c r="T211" s="173" t="s">
        <v>148</v>
      </c>
      <c r="U211" s="159">
        <v>5.5E-2</v>
      </c>
      <c r="V211" s="159">
        <f>ROUND(E211*U211,2)</f>
        <v>16.36</v>
      </c>
      <c r="W211" s="159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 t="s">
        <v>345</v>
      </c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</row>
    <row r="212" spans="1:60" outlineLevel="1" x14ac:dyDescent="0.25">
      <c r="A212" s="157"/>
      <c r="B212" s="158"/>
      <c r="C212" s="193" t="s">
        <v>372</v>
      </c>
      <c r="D212" s="189"/>
      <c r="E212" s="190">
        <v>49.675109999999997</v>
      </c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 t="s">
        <v>179</v>
      </c>
      <c r="AH212" s="150">
        <v>0</v>
      </c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</row>
    <row r="213" spans="1:60" outlineLevel="1" x14ac:dyDescent="0.25">
      <c r="A213" s="157"/>
      <c r="B213" s="158"/>
      <c r="C213" s="193" t="s">
        <v>373</v>
      </c>
      <c r="D213" s="189"/>
      <c r="E213" s="190">
        <v>247.75751</v>
      </c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 t="s">
        <v>179</v>
      </c>
      <c r="AH213" s="150">
        <v>0</v>
      </c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</row>
    <row r="214" spans="1:60" ht="20.399999999999999" outlineLevel="1" x14ac:dyDescent="0.25">
      <c r="A214" s="167">
        <v>49</v>
      </c>
      <c r="B214" s="168" t="s">
        <v>376</v>
      </c>
      <c r="C214" s="185" t="s">
        <v>377</v>
      </c>
      <c r="D214" s="169" t="s">
        <v>173</v>
      </c>
      <c r="E214" s="170">
        <v>61.322519999999997</v>
      </c>
      <c r="F214" s="171"/>
      <c r="G214" s="172">
        <f>ROUND(E214*F214,2)</f>
        <v>0</v>
      </c>
      <c r="H214" s="171"/>
      <c r="I214" s="172">
        <f>ROUND(E214*H214,2)</f>
        <v>0</v>
      </c>
      <c r="J214" s="171"/>
      <c r="K214" s="172">
        <f>ROUND(E214*J214,2)</f>
        <v>0</v>
      </c>
      <c r="L214" s="172">
        <v>21</v>
      </c>
      <c r="M214" s="172">
        <f>G214*(1+L214/100)</f>
        <v>0</v>
      </c>
      <c r="N214" s="172">
        <v>0</v>
      </c>
      <c r="O214" s="172">
        <f>ROUND(E214*N214,2)</f>
        <v>0</v>
      </c>
      <c r="P214" s="172">
        <v>1.4999999999999999E-2</v>
      </c>
      <c r="Q214" s="172">
        <f>ROUND(E214*P214,2)</f>
        <v>0.92</v>
      </c>
      <c r="R214" s="172" t="s">
        <v>332</v>
      </c>
      <c r="S214" s="172" t="s">
        <v>148</v>
      </c>
      <c r="T214" s="173" t="s">
        <v>148</v>
      </c>
      <c r="U214" s="159">
        <v>0.09</v>
      </c>
      <c r="V214" s="159">
        <f>ROUND(E214*U214,2)</f>
        <v>5.52</v>
      </c>
      <c r="W214" s="159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 t="s">
        <v>175</v>
      </c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</row>
    <row r="215" spans="1:60" outlineLevel="1" x14ac:dyDescent="0.25">
      <c r="A215" s="157"/>
      <c r="B215" s="158"/>
      <c r="C215" s="194" t="s">
        <v>213</v>
      </c>
      <c r="D215" s="191"/>
      <c r="E215" s="192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 t="s">
        <v>179</v>
      </c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</row>
    <row r="216" spans="1:60" outlineLevel="1" x14ac:dyDescent="0.25">
      <c r="A216" s="157"/>
      <c r="B216" s="158"/>
      <c r="C216" s="195" t="s">
        <v>363</v>
      </c>
      <c r="D216" s="191"/>
      <c r="E216" s="192">
        <v>9.18</v>
      </c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 t="s">
        <v>179</v>
      </c>
      <c r="AH216" s="150">
        <v>2</v>
      </c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</row>
    <row r="217" spans="1:60" outlineLevel="1" x14ac:dyDescent="0.25">
      <c r="A217" s="157"/>
      <c r="B217" s="158"/>
      <c r="C217" s="195" t="s">
        <v>364</v>
      </c>
      <c r="D217" s="191"/>
      <c r="E217" s="192">
        <v>49.675109999999997</v>
      </c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 t="s">
        <v>179</v>
      </c>
      <c r="AH217" s="150">
        <v>2</v>
      </c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</row>
    <row r="218" spans="1:60" outlineLevel="1" x14ac:dyDescent="0.25">
      <c r="A218" s="157"/>
      <c r="B218" s="158"/>
      <c r="C218" s="195" t="s">
        <v>365</v>
      </c>
      <c r="D218" s="191"/>
      <c r="E218" s="192">
        <v>247.75751</v>
      </c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 t="s">
        <v>179</v>
      </c>
      <c r="AH218" s="150">
        <v>2</v>
      </c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</row>
    <row r="219" spans="1:60" outlineLevel="1" x14ac:dyDescent="0.25">
      <c r="A219" s="157"/>
      <c r="B219" s="158"/>
      <c r="C219" s="194" t="s">
        <v>217</v>
      </c>
      <c r="D219" s="191"/>
      <c r="E219" s="192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 t="s">
        <v>179</v>
      </c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</row>
    <row r="220" spans="1:60" outlineLevel="1" x14ac:dyDescent="0.25">
      <c r="A220" s="157"/>
      <c r="B220" s="158"/>
      <c r="C220" s="193" t="s">
        <v>366</v>
      </c>
      <c r="D220" s="189"/>
      <c r="E220" s="190">
        <v>61.322519999999997</v>
      </c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 t="s">
        <v>179</v>
      </c>
      <c r="AH220" s="150">
        <v>0</v>
      </c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</row>
    <row r="221" spans="1:60" ht="20.399999999999999" outlineLevel="1" x14ac:dyDescent="0.25">
      <c r="A221" s="167">
        <v>50</v>
      </c>
      <c r="B221" s="168" t="s">
        <v>378</v>
      </c>
      <c r="C221" s="185" t="s">
        <v>379</v>
      </c>
      <c r="D221" s="169" t="s">
        <v>173</v>
      </c>
      <c r="E221" s="170">
        <v>6</v>
      </c>
      <c r="F221" s="171"/>
      <c r="G221" s="172">
        <f>ROUND(E221*F221,2)</f>
        <v>0</v>
      </c>
      <c r="H221" s="171"/>
      <c r="I221" s="172">
        <f>ROUND(E221*H221,2)</f>
        <v>0</v>
      </c>
      <c r="J221" s="171"/>
      <c r="K221" s="172">
        <f>ROUND(E221*J221,2)</f>
        <v>0</v>
      </c>
      <c r="L221" s="172">
        <v>21</v>
      </c>
      <c r="M221" s="172">
        <f>G221*(1+L221/100)</f>
        <v>0</v>
      </c>
      <c r="N221" s="172">
        <v>1.6000000000000001E-4</v>
      </c>
      <c r="O221" s="172">
        <f>ROUND(E221*N221,2)</f>
        <v>0</v>
      </c>
      <c r="P221" s="172">
        <v>1.32E-2</v>
      </c>
      <c r="Q221" s="172">
        <f>ROUND(E221*P221,2)</f>
        <v>0.08</v>
      </c>
      <c r="R221" s="172" t="s">
        <v>332</v>
      </c>
      <c r="S221" s="172" t="s">
        <v>148</v>
      </c>
      <c r="T221" s="173" t="s">
        <v>148</v>
      </c>
      <c r="U221" s="159">
        <v>1.2858000000000001</v>
      </c>
      <c r="V221" s="159">
        <f>ROUND(E221*U221,2)</f>
        <v>7.71</v>
      </c>
      <c r="W221" s="159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 t="s">
        <v>175</v>
      </c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</row>
    <row r="222" spans="1:60" outlineLevel="1" x14ac:dyDescent="0.25">
      <c r="A222" s="157"/>
      <c r="B222" s="158"/>
      <c r="C222" s="193" t="s">
        <v>380</v>
      </c>
      <c r="D222" s="189"/>
      <c r="E222" s="190">
        <v>6</v>
      </c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 t="s">
        <v>179</v>
      </c>
      <c r="AH222" s="150">
        <v>0</v>
      </c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</row>
    <row r="223" spans="1:60" outlineLevel="1" x14ac:dyDescent="0.25">
      <c r="A223" s="167">
        <v>51</v>
      </c>
      <c r="B223" s="168" t="s">
        <v>381</v>
      </c>
      <c r="C223" s="185" t="s">
        <v>382</v>
      </c>
      <c r="D223" s="169" t="s">
        <v>318</v>
      </c>
      <c r="E223" s="170">
        <v>6.7114500000000001</v>
      </c>
      <c r="F223" s="171"/>
      <c r="G223" s="172">
        <f>ROUND(E223*F223,2)</f>
        <v>0</v>
      </c>
      <c r="H223" s="171"/>
      <c r="I223" s="172">
        <f>ROUND(E223*H223,2)</f>
        <v>0</v>
      </c>
      <c r="J223" s="171"/>
      <c r="K223" s="172">
        <f>ROUND(E223*J223,2)</f>
        <v>0</v>
      </c>
      <c r="L223" s="172">
        <v>21</v>
      </c>
      <c r="M223" s="172">
        <f>G223*(1+L223/100)</f>
        <v>0</v>
      </c>
      <c r="N223" s="172">
        <v>2.3570000000000001E-2</v>
      </c>
      <c r="O223" s="172">
        <f>ROUND(E223*N223,2)</f>
        <v>0.16</v>
      </c>
      <c r="P223" s="172">
        <v>0</v>
      </c>
      <c r="Q223" s="172">
        <f>ROUND(E223*P223,2)</f>
        <v>0</v>
      </c>
      <c r="R223" s="172" t="s">
        <v>332</v>
      </c>
      <c r="S223" s="172" t="s">
        <v>148</v>
      </c>
      <c r="T223" s="173" t="s">
        <v>148</v>
      </c>
      <c r="U223" s="159">
        <v>0</v>
      </c>
      <c r="V223" s="159">
        <f>ROUND(E223*U223,2)</f>
        <v>0</v>
      </c>
      <c r="W223" s="159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 t="s">
        <v>345</v>
      </c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</row>
    <row r="224" spans="1:60" outlineLevel="1" x14ac:dyDescent="0.25">
      <c r="A224" s="157"/>
      <c r="B224" s="158"/>
      <c r="C224" s="193" t="s">
        <v>383</v>
      </c>
      <c r="D224" s="189"/>
      <c r="E224" s="190">
        <v>0.22528000000000001</v>
      </c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 t="s">
        <v>179</v>
      </c>
      <c r="AH224" s="150">
        <v>0</v>
      </c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</row>
    <row r="225" spans="1:60" outlineLevel="1" x14ac:dyDescent="0.25">
      <c r="A225" s="157"/>
      <c r="B225" s="158"/>
      <c r="C225" s="193" t="s">
        <v>384</v>
      </c>
      <c r="D225" s="189"/>
      <c r="E225" s="190">
        <v>0.69523999999999997</v>
      </c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 t="s">
        <v>179</v>
      </c>
      <c r="AH225" s="150">
        <v>0</v>
      </c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</row>
    <row r="226" spans="1:60" outlineLevel="1" x14ac:dyDescent="0.25">
      <c r="A226" s="157"/>
      <c r="B226" s="158"/>
      <c r="C226" s="193" t="s">
        <v>385</v>
      </c>
      <c r="D226" s="189"/>
      <c r="E226" s="190">
        <v>0.22639999999999999</v>
      </c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 t="s">
        <v>179</v>
      </c>
      <c r="AH226" s="150">
        <v>0</v>
      </c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</row>
    <row r="227" spans="1:60" outlineLevel="1" x14ac:dyDescent="0.25">
      <c r="A227" s="157"/>
      <c r="B227" s="158"/>
      <c r="C227" s="193" t="s">
        <v>386</v>
      </c>
      <c r="D227" s="189"/>
      <c r="E227" s="190">
        <v>0.44800000000000001</v>
      </c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 t="s">
        <v>179</v>
      </c>
      <c r="AH227" s="150">
        <v>0</v>
      </c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</row>
    <row r="228" spans="1:60" outlineLevel="1" x14ac:dyDescent="0.25">
      <c r="A228" s="157"/>
      <c r="B228" s="158"/>
      <c r="C228" s="193" t="s">
        <v>387</v>
      </c>
      <c r="D228" s="189"/>
      <c r="E228" s="190">
        <v>0.28799999999999998</v>
      </c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 t="s">
        <v>179</v>
      </c>
      <c r="AH228" s="150">
        <v>0</v>
      </c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</row>
    <row r="229" spans="1:60" outlineLevel="1" x14ac:dyDescent="0.25">
      <c r="A229" s="157"/>
      <c r="B229" s="158"/>
      <c r="C229" s="194" t="s">
        <v>213</v>
      </c>
      <c r="D229" s="191"/>
      <c r="E229" s="192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 t="s">
        <v>179</v>
      </c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</row>
    <row r="230" spans="1:60" outlineLevel="1" x14ac:dyDescent="0.25">
      <c r="A230" s="157"/>
      <c r="B230" s="158"/>
      <c r="C230" s="195" t="s">
        <v>364</v>
      </c>
      <c r="D230" s="191"/>
      <c r="E230" s="192">
        <v>49.675109999999997</v>
      </c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 t="s">
        <v>179</v>
      </c>
      <c r="AH230" s="150">
        <v>2</v>
      </c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</row>
    <row r="231" spans="1:60" outlineLevel="1" x14ac:dyDescent="0.25">
      <c r="A231" s="157"/>
      <c r="B231" s="158"/>
      <c r="C231" s="195" t="s">
        <v>365</v>
      </c>
      <c r="D231" s="191"/>
      <c r="E231" s="192">
        <v>247.75751</v>
      </c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 t="s">
        <v>179</v>
      </c>
      <c r="AH231" s="150">
        <v>2</v>
      </c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</row>
    <row r="232" spans="1:60" outlineLevel="1" x14ac:dyDescent="0.25">
      <c r="A232" s="157"/>
      <c r="B232" s="158"/>
      <c r="C232" s="194" t="s">
        <v>217</v>
      </c>
      <c r="D232" s="191"/>
      <c r="E232" s="192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 t="s">
        <v>179</v>
      </c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</row>
    <row r="233" spans="1:60" outlineLevel="1" x14ac:dyDescent="0.25">
      <c r="A233" s="157"/>
      <c r="B233" s="158"/>
      <c r="C233" s="193" t="s">
        <v>388</v>
      </c>
      <c r="D233" s="189"/>
      <c r="E233" s="190">
        <v>1.1243000000000001</v>
      </c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 t="s">
        <v>179</v>
      </c>
      <c r="AH233" s="150">
        <v>0</v>
      </c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</row>
    <row r="234" spans="1:60" outlineLevel="1" x14ac:dyDescent="0.25">
      <c r="A234" s="157"/>
      <c r="B234" s="158"/>
      <c r="C234" s="193" t="s">
        <v>389</v>
      </c>
      <c r="D234" s="189"/>
      <c r="E234" s="190">
        <v>2.1631499999999999</v>
      </c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 t="s">
        <v>179</v>
      </c>
      <c r="AH234" s="150">
        <v>0</v>
      </c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</row>
    <row r="235" spans="1:60" outlineLevel="1" x14ac:dyDescent="0.25">
      <c r="A235" s="157"/>
      <c r="B235" s="158"/>
      <c r="C235" s="193" t="s">
        <v>390</v>
      </c>
      <c r="D235" s="189"/>
      <c r="E235" s="190">
        <v>6.9349999999999995E-2</v>
      </c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 t="s">
        <v>179</v>
      </c>
      <c r="AH235" s="150">
        <v>0</v>
      </c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</row>
    <row r="236" spans="1:60" outlineLevel="1" x14ac:dyDescent="0.25">
      <c r="A236" s="157"/>
      <c r="B236" s="158"/>
      <c r="C236" s="194" t="s">
        <v>213</v>
      </c>
      <c r="D236" s="191"/>
      <c r="E236" s="192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 t="s">
        <v>179</v>
      </c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</row>
    <row r="237" spans="1:60" outlineLevel="1" x14ac:dyDescent="0.25">
      <c r="A237" s="157"/>
      <c r="B237" s="158"/>
      <c r="C237" s="195" t="s">
        <v>363</v>
      </c>
      <c r="D237" s="191"/>
      <c r="E237" s="192">
        <v>9.18</v>
      </c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 t="s">
        <v>179</v>
      </c>
      <c r="AH237" s="150">
        <v>2</v>
      </c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</row>
    <row r="238" spans="1:60" outlineLevel="1" x14ac:dyDescent="0.25">
      <c r="A238" s="157"/>
      <c r="B238" s="158"/>
      <c r="C238" s="195" t="s">
        <v>364</v>
      </c>
      <c r="D238" s="191"/>
      <c r="E238" s="192">
        <v>49.675109999999997</v>
      </c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 t="s">
        <v>179</v>
      </c>
      <c r="AH238" s="150">
        <v>2</v>
      </c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</row>
    <row r="239" spans="1:60" outlineLevel="1" x14ac:dyDescent="0.25">
      <c r="A239" s="157"/>
      <c r="B239" s="158"/>
      <c r="C239" s="195" t="s">
        <v>365</v>
      </c>
      <c r="D239" s="191"/>
      <c r="E239" s="192">
        <v>247.75751</v>
      </c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 t="s">
        <v>179</v>
      </c>
      <c r="AH239" s="150">
        <v>2</v>
      </c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</row>
    <row r="240" spans="1:60" outlineLevel="1" x14ac:dyDescent="0.25">
      <c r="A240" s="157"/>
      <c r="B240" s="158"/>
      <c r="C240" s="194" t="s">
        <v>217</v>
      </c>
      <c r="D240" s="191"/>
      <c r="E240" s="192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 t="s">
        <v>179</v>
      </c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</row>
    <row r="241" spans="1:60" outlineLevel="1" x14ac:dyDescent="0.25">
      <c r="A241" s="157"/>
      <c r="B241" s="158"/>
      <c r="C241" s="193" t="s">
        <v>391</v>
      </c>
      <c r="D241" s="189"/>
      <c r="E241" s="190">
        <v>1.47174</v>
      </c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 t="s">
        <v>179</v>
      </c>
      <c r="AH241" s="150">
        <v>0</v>
      </c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</row>
    <row r="242" spans="1:60" ht="20.399999999999999" outlineLevel="1" x14ac:dyDescent="0.25">
      <c r="A242" s="167">
        <v>52</v>
      </c>
      <c r="B242" s="168" t="s">
        <v>392</v>
      </c>
      <c r="C242" s="185" t="s">
        <v>393</v>
      </c>
      <c r="D242" s="169" t="s">
        <v>173</v>
      </c>
      <c r="E242" s="170">
        <v>3.65</v>
      </c>
      <c r="F242" s="171"/>
      <c r="G242" s="172">
        <f>ROUND(E242*F242,2)</f>
        <v>0</v>
      </c>
      <c r="H242" s="171"/>
      <c r="I242" s="172">
        <f>ROUND(E242*H242,2)</f>
        <v>0</v>
      </c>
      <c r="J242" s="171"/>
      <c r="K242" s="172">
        <f>ROUND(E242*J242,2)</f>
        <v>0</v>
      </c>
      <c r="L242" s="172">
        <v>21</v>
      </c>
      <c r="M242" s="172">
        <f>G242*(1+L242/100)</f>
        <v>0</v>
      </c>
      <c r="N242" s="172">
        <v>1.6000000000000001E-4</v>
      </c>
      <c r="O242" s="172">
        <f>ROUND(E242*N242,2)</f>
        <v>0</v>
      </c>
      <c r="P242" s="172">
        <v>1.4E-2</v>
      </c>
      <c r="Q242" s="172">
        <f>ROUND(E242*P242,2)</f>
        <v>0.05</v>
      </c>
      <c r="R242" s="172" t="s">
        <v>332</v>
      </c>
      <c r="S242" s="172" t="s">
        <v>148</v>
      </c>
      <c r="T242" s="173" t="s">
        <v>148</v>
      </c>
      <c r="U242" s="159">
        <v>0.106</v>
      </c>
      <c r="V242" s="159">
        <f>ROUND(E242*U242,2)</f>
        <v>0.39</v>
      </c>
      <c r="W242" s="159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 t="s">
        <v>175</v>
      </c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</row>
    <row r="243" spans="1:60" outlineLevel="1" x14ac:dyDescent="0.25">
      <c r="A243" s="157"/>
      <c r="B243" s="158"/>
      <c r="C243" s="193" t="s">
        <v>369</v>
      </c>
      <c r="D243" s="189"/>
      <c r="E243" s="190">
        <v>3.65</v>
      </c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 t="s">
        <v>179</v>
      </c>
      <c r="AH243" s="150">
        <v>0</v>
      </c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</row>
    <row r="244" spans="1:60" ht="20.399999999999999" outlineLevel="1" x14ac:dyDescent="0.25">
      <c r="A244" s="174">
        <v>53</v>
      </c>
      <c r="B244" s="175" t="s">
        <v>394</v>
      </c>
      <c r="C244" s="184" t="s">
        <v>395</v>
      </c>
      <c r="D244" s="176" t="s">
        <v>279</v>
      </c>
      <c r="E244" s="177">
        <v>1</v>
      </c>
      <c r="F244" s="178"/>
      <c r="G244" s="179">
        <f>ROUND(E244*F244,2)</f>
        <v>0</v>
      </c>
      <c r="H244" s="178"/>
      <c r="I244" s="179">
        <f>ROUND(E244*H244,2)</f>
        <v>0</v>
      </c>
      <c r="J244" s="178"/>
      <c r="K244" s="179">
        <f>ROUND(E244*J244,2)</f>
        <v>0</v>
      </c>
      <c r="L244" s="179">
        <v>21</v>
      </c>
      <c r="M244" s="179">
        <f>G244*(1+L244/100)</f>
        <v>0</v>
      </c>
      <c r="N244" s="179">
        <v>0</v>
      </c>
      <c r="O244" s="179">
        <f>ROUND(E244*N244,2)</f>
        <v>0</v>
      </c>
      <c r="P244" s="179">
        <v>0</v>
      </c>
      <c r="Q244" s="179">
        <f>ROUND(E244*P244,2)</f>
        <v>0</v>
      </c>
      <c r="R244" s="179"/>
      <c r="S244" s="179" t="s">
        <v>276</v>
      </c>
      <c r="T244" s="180" t="s">
        <v>149</v>
      </c>
      <c r="U244" s="159">
        <v>0</v>
      </c>
      <c r="V244" s="159">
        <f>ROUND(E244*U244,2)</f>
        <v>0</v>
      </c>
      <c r="W244" s="159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 t="s">
        <v>175</v>
      </c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</row>
    <row r="245" spans="1:60" outlineLevel="1" x14ac:dyDescent="0.25">
      <c r="A245" s="167">
        <v>54</v>
      </c>
      <c r="B245" s="168" t="s">
        <v>396</v>
      </c>
      <c r="C245" s="185" t="s">
        <v>397</v>
      </c>
      <c r="D245" s="169" t="s">
        <v>279</v>
      </c>
      <c r="E245" s="170">
        <v>58</v>
      </c>
      <c r="F245" s="171"/>
      <c r="G245" s="172">
        <f>ROUND(E245*F245,2)</f>
        <v>0</v>
      </c>
      <c r="H245" s="171"/>
      <c r="I245" s="172">
        <f>ROUND(E245*H245,2)</f>
        <v>0</v>
      </c>
      <c r="J245" s="171"/>
      <c r="K245" s="172">
        <f>ROUND(E245*J245,2)</f>
        <v>0</v>
      </c>
      <c r="L245" s="172">
        <v>21</v>
      </c>
      <c r="M245" s="172">
        <f>G245*(1+L245/100)</f>
        <v>0</v>
      </c>
      <c r="N245" s="172">
        <v>0</v>
      </c>
      <c r="O245" s="172">
        <f>ROUND(E245*N245,2)</f>
        <v>0</v>
      </c>
      <c r="P245" s="172">
        <v>0</v>
      </c>
      <c r="Q245" s="172">
        <f>ROUND(E245*P245,2)</f>
        <v>0</v>
      </c>
      <c r="R245" s="172" t="s">
        <v>324</v>
      </c>
      <c r="S245" s="172" t="s">
        <v>148</v>
      </c>
      <c r="T245" s="173" t="s">
        <v>148</v>
      </c>
      <c r="U245" s="159">
        <v>0</v>
      </c>
      <c r="V245" s="159">
        <f>ROUND(E245*U245,2)</f>
        <v>0</v>
      </c>
      <c r="W245" s="159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 t="s">
        <v>325</v>
      </c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</row>
    <row r="246" spans="1:60" outlineLevel="1" x14ac:dyDescent="0.25">
      <c r="A246" s="157"/>
      <c r="B246" s="158"/>
      <c r="C246" s="193" t="s">
        <v>398</v>
      </c>
      <c r="D246" s="189"/>
      <c r="E246" s="190">
        <v>16</v>
      </c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 t="s">
        <v>179</v>
      </c>
      <c r="AH246" s="150">
        <v>0</v>
      </c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</row>
    <row r="247" spans="1:60" outlineLevel="1" x14ac:dyDescent="0.25">
      <c r="A247" s="157"/>
      <c r="B247" s="158"/>
      <c r="C247" s="193" t="s">
        <v>399</v>
      </c>
      <c r="D247" s="189"/>
      <c r="E247" s="190">
        <v>18</v>
      </c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 t="s">
        <v>179</v>
      </c>
      <c r="AH247" s="150">
        <v>0</v>
      </c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</row>
    <row r="248" spans="1:60" outlineLevel="1" x14ac:dyDescent="0.25">
      <c r="A248" s="157"/>
      <c r="B248" s="158"/>
      <c r="C248" s="193" t="s">
        <v>337</v>
      </c>
      <c r="D248" s="189"/>
      <c r="E248" s="190">
        <v>24</v>
      </c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 t="s">
        <v>179</v>
      </c>
      <c r="AH248" s="150">
        <v>0</v>
      </c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</row>
    <row r="249" spans="1:60" ht="20.399999999999999" outlineLevel="1" x14ac:dyDescent="0.25">
      <c r="A249" s="167">
        <v>55</v>
      </c>
      <c r="B249" s="168" t="s">
        <v>400</v>
      </c>
      <c r="C249" s="185" t="s">
        <v>401</v>
      </c>
      <c r="D249" s="169" t="s">
        <v>402</v>
      </c>
      <c r="E249" s="170">
        <v>5.8000000000000003E-2</v>
      </c>
      <c r="F249" s="171"/>
      <c r="G249" s="172">
        <f>ROUND(E249*F249,2)</f>
        <v>0</v>
      </c>
      <c r="H249" s="171"/>
      <c r="I249" s="172">
        <f>ROUND(E249*H249,2)</f>
        <v>0</v>
      </c>
      <c r="J249" s="171"/>
      <c r="K249" s="172">
        <f>ROUND(E249*J249,2)</f>
        <v>0</v>
      </c>
      <c r="L249" s="172">
        <v>21</v>
      </c>
      <c r="M249" s="172">
        <f>G249*(1+L249/100)</f>
        <v>0</v>
      </c>
      <c r="N249" s="172">
        <v>9.3700000000000006E-2</v>
      </c>
      <c r="O249" s="172">
        <f>ROUND(E249*N249,2)</f>
        <v>0.01</v>
      </c>
      <c r="P249" s="172">
        <v>0</v>
      </c>
      <c r="Q249" s="172">
        <f>ROUND(E249*P249,2)</f>
        <v>0</v>
      </c>
      <c r="R249" s="172" t="s">
        <v>324</v>
      </c>
      <c r="S249" s="172" t="s">
        <v>148</v>
      </c>
      <c r="T249" s="173" t="s">
        <v>148</v>
      </c>
      <c r="U249" s="159">
        <v>0</v>
      </c>
      <c r="V249" s="159">
        <f>ROUND(E249*U249,2)</f>
        <v>0</v>
      </c>
      <c r="W249" s="159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 t="s">
        <v>325</v>
      </c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</row>
    <row r="250" spans="1:60" outlineLevel="1" x14ac:dyDescent="0.25">
      <c r="A250" s="157"/>
      <c r="B250" s="158"/>
      <c r="C250" s="193" t="s">
        <v>403</v>
      </c>
      <c r="D250" s="189"/>
      <c r="E250" s="190">
        <v>1.6E-2</v>
      </c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 t="s">
        <v>179</v>
      </c>
      <c r="AH250" s="150">
        <v>0</v>
      </c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</row>
    <row r="251" spans="1:60" outlineLevel="1" x14ac:dyDescent="0.25">
      <c r="A251" s="157"/>
      <c r="B251" s="158"/>
      <c r="C251" s="193" t="s">
        <v>404</v>
      </c>
      <c r="D251" s="189"/>
      <c r="E251" s="190">
        <v>1.7999999999999999E-2</v>
      </c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 t="s">
        <v>179</v>
      </c>
      <c r="AH251" s="150">
        <v>0</v>
      </c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</row>
    <row r="252" spans="1:60" outlineLevel="1" x14ac:dyDescent="0.25">
      <c r="A252" s="157"/>
      <c r="B252" s="158"/>
      <c r="C252" s="193" t="s">
        <v>405</v>
      </c>
      <c r="D252" s="189"/>
      <c r="E252" s="190">
        <v>2.4E-2</v>
      </c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 t="s">
        <v>179</v>
      </c>
      <c r="AH252" s="150">
        <v>0</v>
      </c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</row>
    <row r="253" spans="1:60" ht="20.399999999999999" outlineLevel="1" x14ac:dyDescent="0.25">
      <c r="A253" s="167">
        <v>56</v>
      </c>
      <c r="B253" s="168" t="s">
        <v>406</v>
      </c>
      <c r="C253" s="185" t="s">
        <v>407</v>
      </c>
      <c r="D253" s="169" t="s">
        <v>402</v>
      </c>
      <c r="E253" s="170">
        <v>7.392E-2</v>
      </c>
      <c r="F253" s="171"/>
      <c r="G253" s="172">
        <f>ROUND(E253*F253,2)</f>
        <v>0</v>
      </c>
      <c r="H253" s="171"/>
      <c r="I253" s="172">
        <f>ROUND(E253*H253,2)</f>
        <v>0</v>
      </c>
      <c r="J253" s="171"/>
      <c r="K253" s="172">
        <f>ROUND(E253*J253,2)</f>
        <v>0</v>
      </c>
      <c r="L253" s="172">
        <v>21</v>
      </c>
      <c r="M253" s="172">
        <f>G253*(1+L253/100)</f>
        <v>0</v>
      </c>
      <c r="N253" s="172">
        <v>2.2499999999999999E-2</v>
      </c>
      <c r="O253" s="172">
        <f>ROUND(E253*N253,2)</f>
        <v>0</v>
      </c>
      <c r="P253" s="172">
        <v>0</v>
      </c>
      <c r="Q253" s="172">
        <f>ROUND(E253*P253,2)</f>
        <v>0</v>
      </c>
      <c r="R253" s="172" t="s">
        <v>324</v>
      </c>
      <c r="S253" s="172" t="s">
        <v>148</v>
      </c>
      <c r="T253" s="173" t="s">
        <v>148</v>
      </c>
      <c r="U253" s="159">
        <v>0</v>
      </c>
      <c r="V253" s="159">
        <f>ROUND(E253*U253,2)</f>
        <v>0</v>
      </c>
      <c r="W253" s="159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 t="s">
        <v>408</v>
      </c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</row>
    <row r="254" spans="1:60" outlineLevel="1" x14ac:dyDescent="0.25">
      <c r="A254" s="157"/>
      <c r="B254" s="158"/>
      <c r="C254" s="193" t="s">
        <v>409</v>
      </c>
      <c r="D254" s="189"/>
      <c r="E254" s="190">
        <v>7.392E-2</v>
      </c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 t="s">
        <v>179</v>
      </c>
      <c r="AH254" s="150">
        <v>0</v>
      </c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</row>
    <row r="255" spans="1:60" ht="20.399999999999999" outlineLevel="1" x14ac:dyDescent="0.25">
      <c r="A255" s="167">
        <v>57</v>
      </c>
      <c r="B255" s="168" t="s">
        <v>410</v>
      </c>
      <c r="C255" s="185" t="s">
        <v>411</v>
      </c>
      <c r="D255" s="169" t="s">
        <v>402</v>
      </c>
      <c r="E255" s="170">
        <v>3.3599999999999998E-2</v>
      </c>
      <c r="F255" s="171"/>
      <c r="G255" s="172">
        <f>ROUND(E255*F255,2)</f>
        <v>0</v>
      </c>
      <c r="H255" s="171"/>
      <c r="I255" s="172">
        <f>ROUND(E255*H255,2)</f>
        <v>0</v>
      </c>
      <c r="J255" s="171"/>
      <c r="K255" s="172">
        <f>ROUND(E255*J255,2)</f>
        <v>0</v>
      </c>
      <c r="L255" s="172">
        <v>21</v>
      </c>
      <c r="M255" s="172">
        <f>G255*(1+L255/100)</f>
        <v>0</v>
      </c>
      <c r="N255" s="172">
        <v>5.9799999999999999E-2</v>
      </c>
      <c r="O255" s="172">
        <f>ROUND(E255*N255,2)</f>
        <v>0</v>
      </c>
      <c r="P255" s="172">
        <v>0</v>
      </c>
      <c r="Q255" s="172">
        <f>ROUND(E255*P255,2)</f>
        <v>0</v>
      </c>
      <c r="R255" s="172" t="s">
        <v>324</v>
      </c>
      <c r="S255" s="172" t="s">
        <v>148</v>
      </c>
      <c r="T255" s="173" t="s">
        <v>148</v>
      </c>
      <c r="U255" s="159">
        <v>0</v>
      </c>
      <c r="V255" s="159">
        <f>ROUND(E255*U255,2)</f>
        <v>0</v>
      </c>
      <c r="W255" s="159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 t="s">
        <v>408</v>
      </c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</row>
    <row r="256" spans="1:60" outlineLevel="1" x14ac:dyDescent="0.25">
      <c r="A256" s="157"/>
      <c r="B256" s="158"/>
      <c r="C256" s="193" t="s">
        <v>412</v>
      </c>
      <c r="D256" s="189"/>
      <c r="E256" s="190">
        <v>2.1000000000000001E-2</v>
      </c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 t="s">
        <v>179</v>
      </c>
      <c r="AH256" s="150">
        <v>0</v>
      </c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</row>
    <row r="257" spans="1:60" outlineLevel="1" x14ac:dyDescent="0.25">
      <c r="A257" s="157"/>
      <c r="B257" s="158"/>
      <c r="C257" s="193" t="s">
        <v>413</v>
      </c>
      <c r="D257" s="189"/>
      <c r="E257" s="190">
        <v>1.26E-2</v>
      </c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 t="s">
        <v>179</v>
      </c>
      <c r="AH257" s="150">
        <v>0</v>
      </c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</row>
    <row r="258" spans="1:60" outlineLevel="1" x14ac:dyDescent="0.25">
      <c r="A258" s="167">
        <v>58</v>
      </c>
      <c r="B258" s="168" t="s">
        <v>414</v>
      </c>
      <c r="C258" s="185" t="s">
        <v>415</v>
      </c>
      <c r="D258" s="169" t="s">
        <v>279</v>
      </c>
      <c r="E258" s="170">
        <v>60</v>
      </c>
      <c r="F258" s="171"/>
      <c r="G258" s="172">
        <f>ROUND(E258*F258,2)</f>
        <v>0</v>
      </c>
      <c r="H258" s="171"/>
      <c r="I258" s="172">
        <f>ROUND(E258*H258,2)</f>
        <v>0</v>
      </c>
      <c r="J258" s="171"/>
      <c r="K258" s="172">
        <f>ROUND(E258*J258,2)</f>
        <v>0</v>
      </c>
      <c r="L258" s="172">
        <v>21</v>
      </c>
      <c r="M258" s="172">
        <f>G258*(1+L258/100)</f>
        <v>0</v>
      </c>
      <c r="N258" s="172">
        <v>9.0000000000000006E-5</v>
      </c>
      <c r="O258" s="172">
        <f>ROUND(E258*N258,2)</f>
        <v>0.01</v>
      </c>
      <c r="P258" s="172">
        <v>0</v>
      </c>
      <c r="Q258" s="172">
        <f>ROUND(E258*P258,2)</f>
        <v>0</v>
      </c>
      <c r="R258" s="172" t="s">
        <v>324</v>
      </c>
      <c r="S258" s="172" t="s">
        <v>148</v>
      </c>
      <c r="T258" s="173" t="s">
        <v>148</v>
      </c>
      <c r="U258" s="159">
        <v>0</v>
      </c>
      <c r="V258" s="159">
        <f>ROUND(E258*U258,2)</f>
        <v>0</v>
      </c>
      <c r="W258" s="159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 t="s">
        <v>325</v>
      </c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</row>
    <row r="259" spans="1:60" outlineLevel="1" x14ac:dyDescent="0.25">
      <c r="A259" s="157"/>
      <c r="B259" s="158"/>
      <c r="C259" s="193" t="s">
        <v>398</v>
      </c>
      <c r="D259" s="189"/>
      <c r="E259" s="190">
        <v>16</v>
      </c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 t="s">
        <v>179</v>
      </c>
      <c r="AH259" s="150">
        <v>0</v>
      </c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</row>
    <row r="260" spans="1:60" outlineLevel="1" x14ac:dyDescent="0.25">
      <c r="A260" s="157"/>
      <c r="B260" s="158"/>
      <c r="C260" s="193" t="s">
        <v>336</v>
      </c>
      <c r="D260" s="189"/>
      <c r="E260" s="190">
        <v>20</v>
      </c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 t="s">
        <v>179</v>
      </c>
      <c r="AH260" s="150">
        <v>0</v>
      </c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</row>
    <row r="261" spans="1:60" outlineLevel="1" x14ac:dyDescent="0.25">
      <c r="A261" s="157"/>
      <c r="B261" s="158"/>
      <c r="C261" s="193" t="s">
        <v>337</v>
      </c>
      <c r="D261" s="189"/>
      <c r="E261" s="190">
        <v>24</v>
      </c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 t="s">
        <v>179</v>
      </c>
      <c r="AH261" s="150">
        <v>0</v>
      </c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</row>
    <row r="262" spans="1:60" outlineLevel="1" x14ac:dyDescent="0.25">
      <c r="A262" s="167">
        <v>59</v>
      </c>
      <c r="B262" s="168" t="s">
        <v>416</v>
      </c>
      <c r="C262" s="185" t="s">
        <v>417</v>
      </c>
      <c r="D262" s="169" t="s">
        <v>187</v>
      </c>
      <c r="E262" s="170">
        <v>13.16</v>
      </c>
      <c r="F262" s="171"/>
      <c r="G262" s="172">
        <f>ROUND(E262*F262,2)</f>
        <v>0</v>
      </c>
      <c r="H262" s="171"/>
      <c r="I262" s="172">
        <f>ROUND(E262*H262,2)</f>
        <v>0</v>
      </c>
      <c r="J262" s="171"/>
      <c r="K262" s="172">
        <f>ROUND(E262*J262,2)</f>
        <v>0</v>
      </c>
      <c r="L262" s="172">
        <v>21</v>
      </c>
      <c r="M262" s="172">
        <f>G262*(1+L262/100)</f>
        <v>0</v>
      </c>
      <c r="N262" s="172">
        <v>1.33E-3</v>
      </c>
      <c r="O262" s="172">
        <f>ROUND(E262*N262,2)</f>
        <v>0.02</v>
      </c>
      <c r="P262" s="172">
        <v>0</v>
      </c>
      <c r="Q262" s="172">
        <f>ROUND(E262*P262,2)</f>
        <v>0</v>
      </c>
      <c r="R262" s="172" t="s">
        <v>324</v>
      </c>
      <c r="S262" s="172" t="s">
        <v>148</v>
      </c>
      <c r="T262" s="173" t="s">
        <v>148</v>
      </c>
      <c r="U262" s="159">
        <v>0</v>
      </c>
      <c r="V262" s="159">
        <f>ROUND(E262*U262,2)</f>
        <v>0</v>
      </c>
      <c r="W262" s="159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 t="s">
        <v>325</v>
      </c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</row>
    <row r="263" spans="1:60" outlineLevel="1" x14ac:dyDescent="0.25">
      <c r="A263" s="157"/>
      <c r="B263" s="158"/>
      <c r="C263" s="193" t="s">
        <v>418</v>
      </c>
      <c r="D263" s="189"/>
      <c r="E263" s="190">
        <v>3.2</v>
      </c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 t="s">
        <v>179</v>
      </c>
      <c r="AH263" s="150">
        <v>0</v>
      </c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</row>
    <row r="264" spans="1:60" outlineLevel="1" x14ac:dyDescent="0.25">
      <c r="A264" s="157"/>
      <c r="B264" s="158"/>
      <c r="C264" s="193" t="s">
        <v>419</v>
      </c>
      <c r="D264" s="189"/>
      <c r="E264" s="190">
        <v>5.4</v>
      </c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 t="s">
        <v>179</v>
      </c>
      <c r="AH264" s="150">
        <v>0</v>
      </c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</row>
    <row r="265" spans="1:60" outlineLevel="1" x14ac:dyDescent="0.25">
      <c r="A265" s="157"/>
      <c r="B265" s="158"/>
      <c r="C265" s="193" t="s">
        <v>420</v>
      </c>
      <c r="D265" s="189"/>
      <c r="E265" s="190">
        <v>4.5599999999999996</v>
      </c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 t="s">
        <v>179</v>
      </c>
      <c r="AH265" s="150">
        <v>0</v>
      </c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</row>
    <row r="266" spans="1:60" outlineLevel="1" x14ac:dyDescent="0.25">
      <c r="A266" s="167">
        <v>60</v>
      </c>
      <c r="B266" s="168" t="s">
        <v>421</v>
      </c>
      <c r="C266" s="185" t="s">
        <v>422</v>
      </c>
      <c r="D266" s="169" t="s">
        <v>187</v>
      </c>
      <c r="E266" s="170">
        <v>991.44206999999994</v>
      </c>
      <c r="F266" s="171"/>
      <c r="G266" s="172">
        <f>ROUND(E266*F266,2)</f>
        <v>0</v>
      </c>
      <c r="H266" s="171"/>
      <c r="I266" s="172">
        <f>ROUND(E266*H266,2)</f>
        <v>0</v>
      </c>
      <c r="J266" s="171"/>
      <c r="K266" s="172">
        <f>ROUND(E266*J266,2)</f>
        <v>0</v>
      </c>
      <c r="L266" s="172">
        <v>21</v>
      </c>
      <c r="M266" s="172">
        <f>G266*(1+L266/100)</f>
        <v>0</v>
      </c>
      <c r="N266" s="172">
        <v>1E-3</v>
      </c>
      <c r="O266" s="172">
        <f>ROUND(E266*N266,2)</f>
        <v>0.99</v>
      </c>
      <c r="P266" s="172">
        <v>0</v>
      </c>
      <c r="Q266" s="172">
        <f>ROUND(E266*P266,2)</f>
        <v>0</v>
      </c>
      <c r="R266" s="172" t="s">
        <v>324</v>
      </c>
      <c r="S266" s="172" t="s">
        <v>148</v>
      </c>
      <c r="T266" s="173" t="s">
        <v>148</v>
      </c>
      <c r="U266" s="159">
        <v>0</v>
      </c>
      <c r="V266" s="159">
        <f>ROUND(E266*U266,2)</f>
        <v>0</v>
      </c>
      <c r="W266" s="159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 t="s">
        <v>423</v>
      </c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</row>
    <row r="267" spans="1:60" outlineLevel="1" x14ac:dyDescent="0.25">
      <c r="A267" s="157"/>
      <c r="B267" s="158"/>
      <c r="C267" s="193" t="s">
        <v>424</v>
      </c>
      <c r="D267" s="189"/>
      <c r="E267" s="190">
        <v>991.44206999999994</v>
      </c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 t="s">
        <v>179</v>
      </c>
      <c r="AH267" s="150">
        <v>0</v>
      </c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</row>
    <row r="268" spans="1:60" outlineLevel="1" x14ac:dyDescent="0.25">
      <c r="A268" s="167">
        <v>61</v>
      </c>
      <c r="B268" s="168" t="s">
        <v>425</v>
      </c>
      <c r="C268" s="185" t="s">
        <v>426</v>
      </c>
      <c r="D268" s="169" t="s">
        <v>187</v>
      </c>
      <c r="E268" s="170">
        <v>343.53467999999998</v>
      </c>
      <c r="F268" s="171"/>
      <c r="G268" s="172">
        <f>ROUND(E268*F268,2)</f>
        <v>0</v>
      </c>
      <c r="H268" s="171"/>
      <c r="I268" s="172">
        <f>ROUND(E268*H268,2)</f>
        <v>0</v>
      </c>
      <c r="J268" s="171"/>
      <c r="K268" s="172">
        <f>ROUND(E268*J268,2)</f>
        <v>0</v>
      </c>
      <c r="L268" s="172">
        <v>21</v>
      </c>
      <c r="M268" s="172">
        <f>G268*(1+L268/100)</f>
        <v>0</v>
      </c>
      <c r="N268" s="172">
        <v>1.98E-3</v>
      </c>
      <c r="O268" s="172">
        <f>ROUND(E268*N268,2)</f>
        <v>0.68</v>
      </c>
      <c r="P268" s="172">
        <v>0</v>
      </c>
      <c r="Q268" s="172">
        <f>ROUND(E268*P268,2)</f>
        <v>0</v>
      </c>
      <c r="R268" s="172" t="s">
        <v>324</v>
      </c>
      <c r="S268" s="172" t="s">
        <v>148</v>
      </c>
      <c r="T268" s="173" t="s">
        <v>148</v>
      </c>
      <c r="U268" s="159">
        <v>0</v>
      </c>
      <c r="V268" s="159">
        <f>ROUND(E268*U268,2)</f>
        <v>0</v>
      </c>
      <c r="W268" s="159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 t="s">
        <v>408</v>
      </c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</row>
    <row r="269" spans="1:60" outlineLevel="1" x14ac:dyDescent="0.25">
      <c r="A269" s="157"/>
      <c r="B269" s="158"/>
      <c r="C269" s="193" t="s">
        <v>427</v>
      </c>
      <c r="D269" s="189"/>
      <c r="E269" s="190">
        <v>343.53467999999998</v>
      </c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 t="s">
        <v>179</v>
      </c>
      <c r="AH269" s="150">
        <v>0</v>
      </c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</row>
    <row r="270" spans="1:60" outlineLevel="1" x14ac:dyDescent="0.25">
      <c r="A270" s="167">
        <v>62</v>
      </c>
      <c r="B270" s="168" t="s">
        <v>428</v>
      </c>
      <c r="C270" s="185" t="s">
        <v>429</v>
      </c>
      <c r="D270" s="169" t="s">
        <v>318</v>
      </c>
      <c r="E270" s="170">
        <v>1.6189100000000001</v>
      </c>
      <c r="F270" s="171"/>
      <c r="G270" s="172">
        <f>ROUND(E270*F270,2)</f>
        <v>0</v>
      </c>
      <c r="H270" s="171"/>
      <c r="I270" s="172">
        <f>ROUND(E270*H270,2)</f>
        <v>0</v>
      </c>
      <c r="J270" s="171"/>
      <c r="K270" s="172">
        <f>ROUND(E270*J270,2)</f>
        <v>0</v>
      </c>
      <c r="L270" s="172">
        <v>21</v>
      </c>
      <c r="M270" s="172">
        <f>G270*(1+L270/100)</f>
        <v>0</v>
      </c>
      <c r="N270" s="172">
        <v>0.55000000000000004</v>
      </c>
      <c r="O270" s="172">
        <f>ROUND(E270*N270,2)</f>
        <v>0.89</v>
      </c>
      <c r="P270" s="172">
        <v>0</v>
      </c>
      <c r="Q270" s="172">
        <f>ROUND(E270*P270,2)</f>
        <v>0</v>
      </c>
      <c r="R270" s="172" t="s">
        <v>324</v>
      </c>
      <c r="S270" s="172" t="s">
        <v>148</v>
      </c>
      <c r="T270" s="173" t="s">
        <v>148</v>
      </c>
      <c r="U270" s="159">
        <v>0</v>
      </c>
      <c r="V270" s="159">
        <f>ROUND(E270*U270,2)</f>
        <v>0</v>
      </c>
      <c r="W270" s="159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 t="s">
        <v>325</v>
      </c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</row>
    <row r="271" spans="1:60" outlineLevel="1" x14ac:dyDescent="0.25">
      <c r="A271" s="157"/>
      <c r="B271" s="158"/>
      <c r="C271" s="194" t="s">
        <v>213</v>
      </c>
      <c r="D271" s="191"/>
      <c r="E271" s="192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 t="s">
        <v>179</v>
      </c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</row>
    <row r="272" spans="1:60" outlineLevel="1" x14ac:dyDescent="0.25">
      <c r="A272" s="157"/>
      <c r="B272" s="158"/>
      <c r="C272" s="195" t="s">
        <v>363</v>
      </c>
      <c r="D272" s="191"/>
      <c r="E272" s="192">
        <v>9.18</v>
      </c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 t="s">
        <v>179</v>
      </c>
      <c r="AH272" s="150">
        <v>2</v>
      </c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</row>
    <row r="273" spans="1:60" outlineLevel="1" x14ac:dyDescent="0.25">
      <c r="A273" s="157"/>
      <c r="B273" s="158"/>
      <c r="C273" s="195" t="s">
        <v>364</v>
      </c>
      <c r="D273" s="191"/>
      <c r="E273" s="192">
        <v>49.675109999999997</v>
      </c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 t="s">
        <v>179</v>
      </c>
      <c r="AH273" s="150">
        <v>2</v>
      </c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</row>
    <row r="274" spans="1:60" outlineLevel="1" x14ac:dyDescent="0.25">
      <c r="A274" s="157"/>
      <c r="B274" s="158"/>
      <c r="C274" s="195" t="s">
        <v>365</v>
      </c>
      <c r="D274" s="191"/>
      <c r="E274" s="192">
        <v>247.75751</v>
      </c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 t="s">
        <v>179</v>
      </c>
      <c r="AH274" s="150">
        <v>2</v>
      </c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</row>
    <row r="275" spans="1:60" outlineLevel="1" x14ac:dyDescent="0.25">
      <c r="A275" s="157"/>
      <c r="B275" s="158"/>
      <c r="C275" s="194" t="s">
        <v>217</v>
      </c>
      <c r="D275" s="191"/>
      <c r="E275" s="192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 t="s">
        <v>179</v>
      </c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</row>
    <row r="276" spans="1:60" outlineLevel="1" x14ac:dyDescent="0.25">
      <c r="A276" s="157"/>
      <c r="B276" s="158"/>
      <c r="C276" s="193" t="s">
        <v>430</v>
      </c>
      <c r="D276" s="189"/>
      <c r="E276" s="190">
        <v>1.6189100000000001</v>
      </c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 t="s">
        <v>179</v>
      </c>
      <c r="AH276" s="150">
        <v>0</v>
      </c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</row>
    <row r="277" spans="1:60" outlineLevel="1" x14ac:dyDescent="0.25">
      <c r="A277" s="167">
        <v>63</v>
      </c>
      <c r="B277" s="168" t="s">
        <v>431</v>
      </c>
      <c r="C277" s="185" t="s">
        <v>432</v>
      </c>
      <c r="D277" s="169" t="s">
        <v>318</v>
      </c>
      <c r="E277" s="170">
        <v>1.2616099999999999</v>
      </c>
      <c r="F277" s="171"/>
      <c r="G277" s="172">
        <f>ROUND(E277*F277,2)</f>
        <v>0</v>
      </c>
      <c r="H277" s="171"/>
      <c r="I277" s="172">
        <f>ROUND(E277*H277,2)</f>
        <v>0</v>
      </c>
      <c r="J277" s="171"/>
      <c r="K277" s="172">
        <f>ROUND(E277*J277,2)</f>
        <v>0</v>
      </c>
      <c r="L277" s="172">
        <v>21</v>
      </c>
      <c r="M277" s="172">
        <f>G277*(1+L277/100)</f>
        <v>0</v>
      </c>
      <c r="N277" s="172">
        <v>0.55000000000000004</v>
      </c>
      <c r="O277" s="172">
        <f>ROUND(E277*N277,2)</f>
        <v>0.69</v>
      </c>
      <c r="P277" s="172">
        <v>0</v>
      </c>
      <c r="Q277" s="172">
        <f>ROUND(E277*P277,2)</f>
        <v>0</v>
      </c>
      <c r="R277" s="172" t="s">
        <v>324</v>
      </c>
      <c r="S277" s="172" t="s">
        <v>148</v>
      </c>
      <c r="T277" s="173" t="s">
        <v>148</v>
      </c>
      <c r="U277" s="159">
        <v>0</v>
      </c>
      <c r="V277" s="159">
        <f>ROUND(E277*U277,2)</f>
        <v>0</v>
      </c>
      <c r="W277" s="159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 t="s">
        <v>423</v>
      </c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</row>
    <row r="278" spans="1:60" outlineLevel="1" x14ac:dyDescent="0.25">
      <c r="A278" s="157"/>
      <c r="B278" s="158"/>
      <c r="C278" s="193" t="s">
        <v>433</v>
      </c>
      <c r="D278" s="189"/>
      <c r="E278" s="190">
        <v>0.24781</v>
      </c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 t="s">
        <v>179</v>
      </c>
      <c r="AH278" s="150">
        <v>0</v>
      </c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</row>
    <row r="279" spans="1:60" outlineLevel="1" x14ac:dyDescent="0.25">
      <c r="A279" s="157"/>
      <c r="B279" s="158"/>
      <c r="C279" s="193" t="s">
        <v>434</v>
      </c>
      <c r="D279" s="189"/>
      <c r="E279" s="190">
        <v>0.76476</v>
      </c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 t="s">
        <v>179</v>
      </c>
      <c r="AH279" s="150">
        <v>0</v>
      </c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</row>
    <row r="280" spans="1:60" outlineLevel="1" x14ac:dyDescent="0.25">
      <c r="A280" s="157"/>
      <c r="B280" s="158"/>
      <c r="C280" s="193" t="s">
        <v>435</v>
      </c>
      <c r="D280" s="189"/>
      <c r="E280" s="190">
        <v>0.24904000000000001</v>
      </c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 t="s">
        <v>179</v>
      </c>
      <c r="AH280" s="150">
        <v>0</v>
      </c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</row>
    <row r="281" spans="1:60" outlineLevel="1" x14ac:dyDescent="0.25">
      <c r="A281" s="167">
        <v>64</v>
      </c>
      <c r="B281" s="168" t="s">
        <v>436</v>
      </c>
      <c r="C281" s="185" t="s">
        <v>437</v>
      </c>
      <c r="D281" s="169" t="s">
        <v>173</v>
      </c>
      <c r="E281" s="170">
        <v>4.0149999999999997</v>
      </c>
      <c r="F281" s="171"/>
      <c r="G281" s="172">
        <f>ROUND(E281*F281,2)</f>
        <v>0</v>
      </c>
      <c r="H281" s="171"/>
      <c r="I281" s="172">
        <f>ROUND(E281*H281,2)</f>
        <v>0</v>
      </c>
      <c r="J281" s="171"/>
      <c r="K281" s="172">
        <f>ROUND(E281*J281,2)</f>
        <v>0</v>
      </c>
      <c r="L281" s="172">
        <v>21</v>
      </c>
      <c r="M281" s="172">
        <f>G281*(1+L281/100)</f>
        <v>0</v>
      </c>
      <c r="N281" s="172">
        <v>7.3499999999999998E-3</v>
      </c>
      <c r="O281" s="172">
        <f>ROUND(E281*N281,2)</f>
        <v>0.03</v>
      </c>
      <c r="P281" s="172">
        <v>0</v>
      </c>
      <c r="Q281" s="172">
        <f>ROUND(E281*P281,2)</f>
        <v>0</v>
      </c>
      <c r="R281" s="172" t="s">
        <v>324</v>
      </c>
      <c r="S281" s="172" t="s">
        <v>148</v>
      </c>
      <c r="T281" s="173" t="s">
        <v>148</v>
      </c>
      <c r="U281" s="159">
        <v>0</v>
      </c>
      <c r="V281" s="159">
        <f>ROUND(E281*U281,2)</f>
        <v>0</v>
      </c>
      <c r="W281" s="159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 t="s">
        <v>423</v>
      </c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</row>
    <row r="282" spans="1:60" outlineLevel="1" x14ac:dyDescent="0.25">
      <c r="A282" s="157"/>
      <c r="B282" s="158"/>
      <c r="C282" s="193" t="s">
        <v>438</v>
      </c>
      <c r="D282" s="189"/>
      <c r="E282" s="190">
        <v>4.0149999999999997</v>
      </c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 t="s">
        <v>179</v>
      </c>
      <c r="AH282" s="150">
        <v>0</v>
      </c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</row>
    <row r="283" spans="1:60" outlineLevel="1" x14ac:dyDescent="0.25">
      <c r="A283" s="167">
        <v>65</v>
      </c>
      <c r="B283" s="168" t="s">
        <v>439</v>
      </c>
      <c r="C283" s="185" t="s">
        <v>440</v>
      </c>
      <c r="D283" s="169" t="s">
        <v>313</v>
      </c>
      <c r="E283" s="170">
        <v>4.1220100000000004</v>
      </c>
      <c r="F283" s="171"/>
      <c r="G283" s="172">
        <f>ROUND(E283*F283,2)</f>
        <v>0</v>
      </c>
      <c r="H283" s="171"/>
      <c r="I283" s="172">
        <f>ROUND(E283*H283,2)</f>
        <v>0</v>
      </c>
      <c r="J283" s="171"/>
      <c r="K283" s="172">
        <f>ROUND(E283*J283,2)</f>
        <v>0</v>
      </c>
      <c r="L283" s="172">
        <v>21</v>
      </c>
      <c r="M283" s="172">
        <f>G283*(1+L283/100)</f>
        <v>0</v>
      </c>
      <c r="N283" s="172">
        <v>0</v>
      </c>
      <c r="O283" s="172">
        <f>ROUND(E283*N283,2)</f>
        <v>0</v>
      </c>
      <c r="P283" s="172">
        <v>0</v>
      </c>
      <c r="Q283" s="172">
        <f>ROUND(E283*P283,2)</f>
        <v>0</v>
      </c>
      <c r="R283" s="172" t="s">
        <v>332</v>
      </c>
      <c r="S283" s="172" t="s">
        <v>148</v>
      </c>
      <c r="T283" s="173" t="s">
        <v>148</v>
      </c>
      <c r="U283" s="159">
        <v>1.863</v>
      </c>
      <c r="V283" s="159">
        <f>ROUND(E283*U283,2)</f>
        <v>7.68</v>
      </c>
      <c r="W283" s="159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 t="s">
        <v>441</v>
      </c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</row>
    <row r="284" spans="1:60" outlineLevel="1" x14ac:dyDescent="0.25">
      <c r="A284" s="157"/>
      <c r="B284" s="158"/>
      <c r="C284" s="253" t="s">
        <v>329</v>
      </c>
      <c r="D284" s="254"/>
      <c r="E284" s="254"/>
      <c r="F284" s="254"/>
      <c r="G284" s="254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 t="s">
        <v>177</v>
      </c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</row>
    <row r="285" spans="1:60" x14ac:dyDescent="0.25">
      <c r="A285" s="161" t="s">
        <v>143</v>
      </c>
      <c r="B285" s="162" t="s">
        <v>90</v>
      </c>
      <c r="C285" s="183" t="s">
        <v>91</v>
      </c>
      <c r="D285" s="163"/>
      <c r="E285" s="164"/>
      <c r="F285" s="165"/>
      <c r="G285" s="165">
        <f>SUMIF(AG286:AG287,"&lt;&gt;NOR",G286:G287)</f>
        <v>0</v>
      </c>
      <c r="H285" s="165"/>
      <c r="I285" s="165">
        <f>SUM(I286:I287)</f>
        <v>0</v>
      </c>
      <c r="J285" s="165"/>
      <c r="K285" s="165">
        <f>SUM(K286:K287)</f>
        <v>0</v>
      </c>
      <c r="L285" s="165"/>
      <c r="M285" s="165">
        <f>SUM(M286:M287)</f>
        <v>0</v>
      </c>
      <c r="N285" s="165"/>
      <c r="O285" s="165">
        <f>SUM(O286:O287)</f>
        <v>0</v>
      </c>
      <c r="P285" s="165"/>
      <c r="Q285" s="165">
        <f>SUM(Q286:Q287)</f>
        <v>0</v>
      </c>
      <c r="R285" s="165"/>
      <c r="S285" s="165"/>
      <c r="T285" s="166"/>
      <c r="U285" s="160"/>
      <c r="V285" s="160">
        <f>SUM(V286:V287)</f>
        <v>0</v>
      </c>
      <c r="W285" s="160"/>
      <c r="AG285" t="s">
        <v>144</v>
      </c>
    </row>
    <row r="286" spans="1:60" ht="30.6" outlineLevel="1" x14ac:dyDescent="0.25">
      <c r="A286" s="167">
        <v>66</v>
      </c>
      <c r="B286" s="168" t="s">
        <v>442</v>
      </c>
      <c r="C286" s="185" t="s">
        <v>443</v>
      </c>
      <c r="D286" s="169" t="s">
        <v>173</v>
      </c>
      <c r="E286" s="170">
        <v>83</v>
      </c>
      <c r="F286" s="171"/>
      <c r="G286" s="172">
        <f>ROUND(E286*F286,2)</f>
        <v>0</v>
      </c>
      <c r="H286" s="171"/>
      <c r="I286" s="172">
        <f>ROUND(E286*H286,2)</f>
        <v>0</v>
      </c>
      <c r="J286" s="171"/>
      <c r="K286" s="172">
        <f>ROUND(E286*J286,2)</f>
        <v>0</v>
      </c>
      <c r="L286" s="172">
        <v>21</v>
      </c>
      <c r="M286" s="172">
        <f>G286*(1+L286/100)</f>
        <v>0</v>
      </c>
      <c r="N286" s="172">
        <v>0</v>
      </c>
      <c r="O286" s="172">
        <f>ROUND(E286*N286,2)</f>
        <v>0</v>
      </c>
      <c r="P286" s="172">
        <v>0</v>
      </c>
      <c r="Q286" s="172">
        <f>ROUND(E286*P286,2)</f>
        <v>0</v>
      </c>
      <c r="R286" s="172"/>
      <c r="S286" s="172" t="s">
        <v>276</v>
      </c>
      <c r="T286" s="173" t="s">
        <v>149</v>
      </c>
      <c r="U286" s="159">
        <v>0</v>
      </c>
      <c r="V286" s="159">
        <f>ROUND(E286*U286,2)</f>
        <v>0</v>
      </c>
      <c r="W286" s="159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 t="s">
        <v>175</v>
      </c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</row>
    <row r="287" spans="1:60" outlineLevel="1" x14ac:dyDescent="0.25">
      <c r="A287" s="157"/>
      <c r="B287" s="158"/>
      <c r="C287" s="193" t="s">
        <v>444</v>
      </c>
      <c r="D287" s="189"/>
      <c r="E287" s="190">
        <v>83</v>
      </c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 t="s">
        <v>179</v>
      </c>
      <c r="AH287" s="150">
        <v>0</v>
      </c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</row>
    <row r="288" spans="1:60" x14ac:dyDescent="0.25">
      <c r="A288" s="161" t="s">
        <v>143</v>
      </c>
      <c r="B288" s="162" t="s">
        <v>92</v>
      </c>
      <c r="C288" s="183" t="s">
        <v>93</v>
      </c>
      <c r="D288" s="163"/>
      <c r="E288" s="164"/>
      <c r="F288" s="165"/>
      <c r="G288" s="165">
        <f>SUMIF(AG289:AG416,"&lt;&gt;NOR",G289:G416)</f>
        <v>0</v>
      </c>
      <c r="H288" s="165"/>
      <c r="I288" s="165">
        <f>SUM(I289:I416)</f>
        <v>0</v>
      </c>
      <c r="J288" s="165"/>
      <c r="K288" s="165">
        <f>SUM(K289:K416)</f>
        <v>0</v>
      </c>
      <c r="L288" s="165"/>
      <c r="M288" s="165">
        <f>SUM(M289:M416)</f>
        <v>0</v>
      </c>
      <c r="N288" s="165"/>
      <c r="O288" s="165">
        <f>SUM(O289:O416)</f>
        <v>4.92</v>
      </c>
      <c r="P288" s="165"/>
      <c r="Q288" s="165">
        <f>SUM(Q289:Q416)</f>
        <v>0.54</v>
      </c>
      <c r="R288" s="165"/>
      <c r="S288" s="165"/>
      <c r="T288" s="166"/>
      <c r="U288" s="160"/>
      <c r="V288" s="160">
        <f>SUM(V289:V416)</f>
        <v>217.02999999999997</v>
      </c>
      <c r="W288" s="160"/>
      <c r="AG288" t="s">
        <v>144</v>
      </c>
    </row>
    <row r="289" spans="1:60" ht="20.399999999999999" outlineLevel="1" x14ac:dyDescent="0.25">
      <c r="A289" s="167">
        <v>67</v>
      </c>
      <c r="B289" s="168" t="s">
        <v>445</v>
      </c>
      <c r="C289" s="185" t="s">
        <v>446</v>
      </c>
      <c r="D289" s="169" t="s">
        <v>279</v>
      </c>
      <c r="E289" s="170">
        <v>1</v>
      </c>
      <c r="F289" s="171"/>
      <c r="G289" s="172">
        <f>ROUND(E289*F289,2)</f>
        <v>0</v>
      </c>
      <c r="H289" s="171"/>
      <c r="I289" s="172">
        <f>ROUND(E289*H289,2)</f>
        <v>0</v>
      </c>
      <c r="J289" s="171"/>
      <c r="K289" s="172">
        <f>ROUND(E289*J289,2)</f>
        <v>0</v>
      </c>
      <c r="L289" s="172">
        <v>21</v>
      </c>
      <c r="M289" s="172">
        <f>G289*(1+L289/100)</f>
        <v>0</v>
      </c>
      <c r="N289" s="172">
        <v>5.5000000000000003E-4</v>
      </c>
      <c r="O289" s="172">
        <f>ROUND(E289*N289,2)</f>
        <v>0</v>
      </c>
      <c r="P289" s="172">
        <v>0</v>
      </c>
      <c r="Q289" s="172">
        <f>ROUND(E289*P289,2)</f>
        <v>0</v>
      </c>
      <c r="R289" s="172" t="s">
        <v>447</v>
      </c>
      <c r="S289" s="172" t="s">
        <v>148</v>
      </c>
      <c r="T289" s="173" t="s">
        <v>148</v>
      </c>
      <c r="U289" s="159">
        <v>1.9438500000000001</v>
      </c>
      <c r="V289" s="159">
        <f>ROUND(E289*U289,2)</f>
        <v>1.94</v>
      </c>
      <c r="W289" s="159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 t="s">
        <v>345</v>
      </c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</row>
    <row r="290" spans="1:60" outlineLevel="1" x14ac:dyDescent="0.25">
      <c r="A290" s="157"/>
      <c r="B290" s="158"/>
      <c r="C290" s="193" t="s">
        <v>448</v>
      </c>
      <c r="D290" s="189"/>
      <c r="E290" s="190">
        <v>1</v>
      </c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 t="s">
        <v>179</v>
      </c>
      <c r="AH290" s="150">
        <v>0</v>
      </c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</row>
    <row r="291" spans="1:60" ht="20.399999999999999" outlineLevel="1" x14ac:dyDescent="0.25">
      <c r="A291" s="167">
        <v>68</v>
      </c>
      <c r="B291" s="168" t="s">
        <v>449</v>
      </c>
      <c r="C291" s="185" t="s">
        <v>450</v>
      </c>
      <c r="D291" s="169" t="s">
        <v>173</v>
      </c>
      <c r="E291" s="170">
        <v>297.43261999999999</v>
      </c>
      <c r="F291" s="171"/>
      <c r="G291" s="172">
        <f>ROUND(E291*F291,2)</f>
        <v>0</v>
      </c>
      <c r="H291" s="171"/>
      <c r="I291" s="172">
        <f>ROUND(E291*H291,2)</f>
        <v>0</v>
      </c>
      <c r="J291" s="171"/>
      <c r="K291" s="172">
        <f>ROUND(E291*J291,2)</f>
        <v>0</v>
      </c>
      <c r="L291" s="172">
        <v>21</v>
      </c>
      <c r="M291" s="172">
        <f>G291*(1+L291/100)</f>
        <v>0</v>
      </c>
      <c r="N291" s="172">
        <v>8.0000000000000007E-5</v>
      </c>
      <c r="O291" s="172">
        <f>ROUND(E291*N291,2)</f>
        <v>0.02</v>
      </c>
      <c r="P291" s="172">
        <v>0</v>
      </c>
      <c r="Q291" s="172">
        <f>ROUND(E291*P291,2)</f>
        <v>0</v>
      </c>
      <c r="R291" s="172" t="s">
        <v>447</v>
      </c>
      <c r="S291" s="172" t="s">
        <v>148</v>
      </c>
      <c r="T291" s="173" t="s">
        <v>148</v>
      </c>
      <c r="U291" s="159">
        <v>0.27</v>
      </c>
      <c r="V291" s="159">
        <f>ROUND(E291*U291,2)</f>
        <v>80.31</v>
      </c>
      <c r="W291" s="159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 t="s">
        <v>345</v>
      </c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</row>
    <row r="292" spans="1:60" outlineLevel="1" x14ac:dyDescent="0.25">
      <c r="A292" s="157"/>
      <c r="B292" s="158"/>
      <c r="C292" s="193" t="s">
        <v>372</v>
      </c>
      <c r="D292" s="189"/>
      <c r="E292" s="190">
        <v>49.675109999999997</v>
      </c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 t="s">
        <v>179</v>
      </c>
      <c r="AH292" s="150">
        <v>0</v>
      </c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</row>
    <row r="293" spans="1:60" outlineLevel="1" x14ac:dyDescent="0.25">
      <c r="A293" s="157"/>
      <c r="B293" s="158"/>
      <c r="C293" s="193" t="s">
        <v>373</v>
      </c>
      <c r="D293" s="189"/>
      <c r="E293" s="190">
        <v>247.75751</v>
      </c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 t="s">
        <v>179</v>
      </c>
      <c r="AH293" s="150">
        <v>0</v>
      </c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</row>
    <row r="294" spans="1:60" ht="20.399999999999999" outlineLevel="1" x14ac:dyDescent="0.25">
      <c r="A294" s="167">
        <v>69</v>
      </c>
      <c r="B294" s="168" t="s">
        <v>451</v>
      </c>
      <c r="C294" s="185" t="s">
        <v>452</v>
      </c>
      <c r="D294" s="169" t="s">
        <v>173</v>
      </c>
      <c r="E294" s="170">
        <v>297.43261999999999</v>
      </c>
      <c r="F294" s="171"/>
      <c r="G294" s="172">
        <f>ROUND(E294*F294,2)</f>
        <v>0</v>
      </c>
      <c r="H294" s="171"/>
      <c r="I294" s="172">
        <f>ROUND(E294*H294,2)</f>
        <v>0</v>
      </c>
      <c r="J294" s="171"/>
      <c r="K294" s="172">
        <f>ROUND(E294*J294,2)</f>
        <v>0</v>
      </c>
      <c r="L294" s="172">
        <v>21</v>
      </c>
      <c r="M294" s="172">
        <f>G294*(1+L294/100)</f>
        <v>0</v>
      </c>
      <c r="N294" s="172">
        <v>0</v>
      </c>
      <c r="O294" s="172">
        <f>ROUND(E294*N294,2)</f>
        <v>0</v>
      </c>
      <c r="P294" s="172">
        <v>0</v>
      </c>
      <c r="Q294" s="172">
        <f>ROUND(E294*P294,2)</f>
        <v>0</v>
      </c>
      <c r="R294" s="172" t="s">
        <v>447</v>
      </c>
      <c r="S294" s="172" t="s">
        <v>148</v>
      </c>
      <c r="T294" s="173" t="s">
        <v>148</v>
      </c>
      <c r="U294" s="159">
        <v>1.35E-2</v>
      </c>
      <c r="V294" s="159">
        <f>ROUND(E294*U294,2)</f>
        <v>4.0199999999999996</v>
      </c>
      <c r="W294" s="159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 t="s">
        <v>345</v>
      </c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</row>
    <row r="295" spans="1:60" outlineLevel="1" x14ac:dyDescent="0.25">
      <c r="A295" s="157"/>
      <c r="B295" s="158"/>
      <c r="C295" s="193" t="s">
        <v>372</v>
      </c>
      <c r="D295" s="189"/>
      <c r="E295" s="190">
        <v>49.675109999999997</v>
      </c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 t="s">
        <v>179</v>
      </c>
      <c r="AH295" s="150">
        <v>0</v>
      </c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</row>
    <row r="296" spans="1:60" outlineLevel="1" x14ac:dyDescent="0.25">
      <c r="A296" s="157"/>
      <c r="B296" s="158"/>
      <c r="C296" s="193" t="s">
        <v>373</v>
      </c>
      <c r="D296" s="189"/>
      <c r="E296" s="190">
        <v>247.75751</v>
      </c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 t="s">
        <v>179</v>
      </c>
      <c r="AH296" s="150">
        <v>0</v>
      </c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</row>
    <row r="297" spans="1:60" ht="20.399999999999999" outlineLevel="1" x14ac:dyDescent="0.25">
      <c r="A297" s="167">
        <v>70</v>
      </c>
      <c r="B297" s="168" t="s">
        <v>453</v>
      </c>
      <c r="C297" s="185" t="s">
        <v>454</v>
      </c>
      <c r="D297" s="169" t="s">
        <v>187</v>
      </c>
      <c r="E297" s="170">
        <v>35.539000000000001</v>
      </c>
      <c r="F297" s="171"/>
      <c r="G297" s="172">
        <f>ROUND(E297*F297,2)</f>
        <v>0</v>
      </c>
      <c r="H297" s="171"/>
      <c r="I297" s="172">
        <f>ROUND(E297*H297,2)</f>
        <v>0</v>
      </c>
      <c r="J297" s="171"/>
      <c r="K297" s="172">
        <f>ROUND(E297*J297,2)</f>
        <v>0</v>
      </c>
      <c r="L297" s="172">
        <v>21</v>
      </c>
      <c r="M297" s="172">
        <f>G297*(1+L297/100)</f>
        <v>0</v>
      </c>
      <c r="N297" s="172">
        <v>0</v>
      </c>
      <c r="O297" s="172">
        <f>ROUND(E297*N297,2)</f>
        <v>0</v>
      </c>
      <c r="P297" s="172">
        <v>0</v>
      </c>
      <c r="Q297" s="172">
        <f>ROUND(E297*P297,2)</f>
        <v>0</v>
      </c>
      <c r="R297" s="172" t="s">
        <v>447</v>
      </c>
      <c r="S297" s="172" t="s">
        <v>148</v>
      </c>
      <c r="T297" s="173" t="s">
        <v>148</v>
      </c>
      <c r="U297" s="159">
        <v>0.15569</v>
      </c>
      <c r="V297" s="159">
        <f>ROUND(E297*U297,2)</f>
        <v>5.53</v>
      </c>
      <c r="W297" s="159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 t="s">
        <v>345</v>
      </c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</row>
    <row r="298" spans="1:60" outlineLevel="1" x14ac:dyDescent="0.25">
      <c r="A298" s="157"/>
      <c r="B298" s="158"/>
      <c r="C298" s="253" t="s">
        <v>455</v>
      </c>
      <c r="D298" s="254"/>
      <c r="E298" s="254"/>
      <c r="F298" s="254"/>
      <c r="G298" s="254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 t="s">
        <v>177</v>
      </c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</row>
    <row r="299" spans="1:60" outlineLevel="1" x14ac:dyDescent="0.25">
      <c r="A299" s="157"/>
      <c r="B299" s="158"/>
      <c r="C299" s="193" t="s">
        <v>456</v>
      </c>
      <c r="D299" s="189"/>
      <c r="E299" s="190">
        <v>35.539000000000001</v>
      </c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 t="s">
        <v>179</v>
      </c>
      <c r="AH299" s="150">
        <v>0</v>
      </c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</row>
    <row r="300" spans="1:60" ht="20.399999999999999" outlineLevel="1" x14ac:dyDescent="0.25">
      <c r="A300" s="167">
        <v>71</v>
      </c>
      <c r="B300" s="168" t="s">
        <v>457</v>
      </c>
      <c r="C300" s="185" t="s">
        <v>458</v>
      </c>
      <c r="D300" s="169" t="s">
        <v>187</v>
      </c>
      <c r="E300" s="170">
        <v>29</v>
      </c>
      <c r="F300" s="171"/>
      <c r="G300" s="172">
        <f>ROUND(E300*F300,2)</f>
        <v>0</v>
      </c>
      <c r="H300" s="171"/>
      <c r="I300" s="172">
        <f>ROUND(E300*H300,2)</f>
        <v>0</v>
      </c>
      <c r="J300" s="171"/>
      <c r="K300" s="172">
        <f>ROUND(E300*J300,2)</f>
        <v>0</v>
      </c>
      <c r="L300" s="172">
        <v>21</v>
      </c>
      <c r="M300" s="172">
        <f>G300*(1+L300/100)</f>
        <v>0</v>
      </c>
      <c r="N300" s="172">
        <v>0</v>
      </c>
      <c r="O300" s="172">
        <f>ROUND(E300*N300,2)</f>
        <v>0</v>
      </c>
      <c r="P300" s="172">
        <v>0</v>
      </c>
      <c r="Q300" s="172">
        <f>ROUND(E300*P300,2)</f>
        <v>0</v>
      </c>
      <c r="R300" s="172" t="s">
        <v>447</v>
      </c>
      <c r="S300" s="172" t="s">
        <v>148</v>
      </c>
      <c r="T300" s="173" t="s">
        <v>148</v>
      </c>
      <c r="U300" s="159">
        <v>0.24475</v>
      </c>
      <c r="V300" s="159">
        <f>ROUND(E300*U300,2)</f>
        <v>7.1</v>
      </c>
      <c r="W300" s="159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 t="s">
        <v>345</v>
      </c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</row>
    <row r="301" spans="1:60" outlineLevel="1" x14ac:dyDescent="0.25">
      <c r="A301" s="157"/>
      <c r="B301" s="158"/>
      <c r="C301" s="193" t="s">
        <v>459</v>
      </c>
      <c r="D301" s="189"/>
      <c r="E301" s="190">
        <v>29</v>
      </c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 t="s">
        <v>179</v>
      </c>
      <c r="AH301" s="150">
        <v>0</v>
      </c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</row>
    <row r="302" spans="1:60" ht="20.399999999999999" outlineLevel="1" x14ac:dyDescent="0.25">
      <c r="A302" s="167">
        <v>72</v>
      </c>
      <c r="B302" s="168" t="s">
        <v>460</v>
      </c>
      <c r="C302" s="185" t="s">
        <v>461</v>
      </c>
      <c r="D302" s="169" t="s">
        <v>187</v>
      </c>
      <c r="E302" s="170">
        <v>30.6</v>
      </c>
      <c r="F302" s="171"/>
      <c r="G302" s="172">
        <f>ROUND(E302*F302,2)</f>
        <v>0</v>
      </c>
      <c r="H302" s="171"/>
      <c r="I302" s="172">
        <f>ROUND(E302*H302,2)</f>
        <v>0</v>
      </c>
      <c r="J302" s="171"/>
      <c r="K302" s="172">
        <f>ROUND(E302*J302,2)</f>
        <v>0</v>
      </c>
      <c r="L302" s="172">
        <v>21</v>
      </c>
      <c r="M302" s="172">
        <f>G302*(1+L302/100)</f>
        <v>0</v>
      </c>
      <c r="N302" s="172">
        <v>1.0499999999999999E-3</v>
      </c>
      <c r="O302" s="172">
        <f>ROUND(E302*N302,2)</f>
        <v>0.03</v>
      </c>
      <c r="P302" s="172">
        <v>0</v>
      </c>
      <c r="Q302" s="172">
        <f>ROUND(E302*P302,2)</f>
        <v>0</v>
      </c>
      <c r="R302" s="172" t="s">
        <v>447</v>
      </c>
      <c r="S302" s="172" t="s">
        <v>148</v>
      </c>
      <c r="T302" s="173" t="s">
        <v>148</v>
      </c>
      <c r="U302" s="159">
        <v>0.64085999999999999</v>
      </c>
      <c r="V302" s="159">
        <f>ROUND(E302*U302,2)</f>
        <v>19.61</v>
      </c>
      <c r="W302" s="159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 t="s">
        <v>345</v>
      </c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</row>
    <row r="303" spans="1:60" outlineLevel="1" x14ac:dyDescent="0.25">
      <c r="A303" s="157"/>
      <c r="B303" s="158"/>
      <c r="C303" s="193" t="s">
        <v>462</v>
      </c>
      <c r="D303" s="189"/>
      <c r="E303" s="190">
        <v>30.6</v>
      </c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 t="s">
        <v>179</v>
      </c>
      <c r="AH303" s="150">
        <v>0</v>
      </c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</row>
    <row r="304" spans="1:60" ht="20.399999999999999" outlineLevel="1" x14ac:dyDescent="0.25">
      <c r="A304" s="167">
        <v>73</v>
      </c>
      <c r="B304" s="168" t="s">
        <v>463</v>
      </c>
      <c r="C304" s="185" t="s">
        <v>464</v>
      </c>
      <c r="D304" s="169" t="s">
        <v>187</v>
      </c>
      <c r="E304" s="170">
        <v>2.79</v>
      </c>
      <c r="F304" s="171"/>
      <c r="G304" s="172">
        <f>ROUND(E304*F304,2)</f>
        <v>0</v>
      </c>
      <c r="H304" s="171"/>
      <c r="I304" s="172">
        <f>ROUND(E304*H304,2)</f>
        <v>0</v>
      </c>
      <c r="J304" s="171"/>
      <c r="K304" s="172">
        <f>ROUND(E304*J304,2)</f>
        <v>0</v>
      </c>
      <c r="L304" s="172">
        <v>21</v>
      </c>
      <c r="M304" s="172">
        <f>G304*(1+L304/100)</f>
        <v>0</v>
      </c>
      <c r="N304" s="172">
        <v>0</v>
      </c>
      <c r="O304" s="172">
        <f>ROUND(E304*N304,2)</f>
        <v>0</v>
      </c>
      <c r="P304" s="172">
        <v>0</v>
      </c>
      <c r="Q304" s="172">
        <f>ROUND(E304*P304,2)</f>
        <v>0</v>
      </c>
      <c r="R304" s="172" t="s">
        <v>447</v>
      </c>
      <c r="S304" s="172" t="s">
        <v>148</v>
      </c>
      <c r="T304" s="173" t="s">
        <v>148</v>
      </c>
      <c r="U304" s="159">
        <v>7.5899999999999995E-2</v>
      </c>
      <c r="V304" s="159">
        <f>ROUND(E304*U304,2)</f>
        <v>0.21</v>
      </c>
      <c r="W304" s="159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 t="s">
        <v>175</v>
      </c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</row>
    <row r="305" spans="1:60" outlineLevel="1" x14ac:dyDescent="0.25">
      <c r="A305" s="157"/>
      <c r="B305" s="158"/>
      <c r="C305" s="193" t="s">
        <v>465</v>
      </c>
      <c r="D305" s="189"/>
      <c r="E305" s="190">
        <v>2.79</v>
      </c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 t="s">
        <v>179</v>
      </c>
      <c r="AH305" s="150">
        <v>0</v>
      </c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</row>
    <row r="306" spans="1:60" ht="20.399999999999999" outlineLevel="1" x14ac:dyDescent="0.25">
      <c r="A306" s="167">
        <v>74</v>
      </c>
      <c r="B306" s="168" t="s">
        <v>466</v>
      </c>
      <c r="C306" s="185" t="s">
        <v>467</v>
      </c>
      <c r="D306" s="169" t="s">
        <v>187</v>
      </c>
      <c r="E306" s="170">
        <v>29</v>
      </c>
      <c r="F306" s="171"/>
      <c r="G306" s="172">
        <f>ROUND(E306*F306,2)</f>
        <v>0</v>
      </c>
      <c r="H306" s="171"/>
      <c r="I306" s="172">
        <f>ROUND(E306*H306,2)</f>
        <v>0</v>
      </c>
      <c r="J306" s="171"/>
      <c r="K306" s="172">
        <f>ROUND(E306*J306,2)</f>
        <v>0</v>
      </c>
      <c r="L306" s="172">
        <v>21</v>
      </c>
      <c r="M306" s="172">
        <f>G306*(1+L306/100)</f>
        <v>0</v>
      </c>
      <c r="N306" s="172">
        <v>0</v>
      </c>
      <c r="O306" s="172">
        <f>ROUND(E306*N306,2)</f>
        <v>0</v>
      </c>
      <c r="P306" s="172">
        <v>0</v>
      </c>
      <c r="Q306" s="172">
        <f>ROUND(E306*P306,2)</f>
        <v>0</v>
      </c>
      <c r="R306" s="172" t="s">
        <v>447</v>
      </c>
      <c r="S306" s="172" t="s">
        <v>148</v>
      </c>
      <c r="T306" s="173" t="s">
        <v>148</v>
      </c>
      <c r="U306" s="159">
        <v>5.1749999999999997E-2</v>
      </c>
      <c r="V306" s="159">
        <f>ROUND(E306*U306,2)</f>
        <v>1.5</v>
      </c>
      <c r="W306" s="159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 t="s">
        <v>345</v>
      </c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</row>
    <row r="307" spans="1:60" outlineLevel="1" x14ac:dyDescent="0.25">
      <c r="A307" s="157"/>
      <c r="B307" s="158"/>
      <c r="C307" s="193" t="s">
        <v>459</v>
      </c>
      <c r="D307" s="189"/>
      <c r="E307" s="190">
        <v>29</v>
      </c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 t="s">
        <v>179</v>
      </c>
      <c r="AH307" s="150">
        <v>0</v>
      </c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</row>
    <row r="308" spans="1:60" ht="20.399999999999999" outlineLevel="1" x14ac:dyDescent="0.25">
      <c r="A308" s="167">
        <v>75</v>
      </c>
      <c r="B308" s="168" t="s">
        <v>468</v>
      </c>
      <c r="C308" s="185" t="s">
        <v>469</v>
      </c>
      <c r="D308" s="169" t="s">
        <v>187</v>
      </c>
      <c r="E308" s="170">
        <v>8.6</v>
      </c>
      <c r="F308" s="171"/>
      <c r="G308" s="172">
        <f>ROUND(E308*F308,2)</f>
        <v>0</v>
      </c>
      <c r="H308" s="171"/>
      <c r="I308" s="172">
        <f>ROUND(E308*H308,2)</f>
        <v>0</v>
      </c>
      <c r="J308" s="171"/>
      <c r="K308" s="172">
        <f>ROUND(E308*J308,2)</f>
        <v>0</v>
      </c>
      <c r="L308" s="172">
        <v>21</v>
      </c>
      <c r="M308" s="172">
        <f>G308*(1+L308/100)</f>
        <v>0</v>
      </c>
      <c r="N308" s="172">
        <v>0</v>
      </c>
      <c r="O308" s="172">
        <f>ROUND(E308*N308,2)</f>
        <v>0</v>
      </c>
      <c r="P308" s="172">
        <v>0</v>
      </c>
      <c r="Q308" s="172">
        <f>ROUND(E308*P308,2)</f>
        <v>0</v>
      </c>
      <c r="R308" s="172" t="s">
        <v>447</v>
      </c>
      <c r="S308" s="172" t="s">
        <v>148</v>
      </c>
      <c r="T308" s="173" t="s">
        <v>148</v>
      </c>
      <c r="U308" s="159">
        <v>0.41170000000000001</v>
      </c>
      <c r="V308" s="159">
        <f>ROUND(E308*U308,2)</f>
        <v>3.54</v>
      </c>
      <c r="W308" s="159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 t="s">
        <v>175</v>
      </c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</row>
    <row r="309" spans="1:60" outlineLevel="1" x14ac:dyDescent="0.25">
      <c r="A309" s="157"/>
      <c r="B309" s="158"/>
      <c r="C309" s="193" t="s">
        <v>470</v>
      </c>
      <c r="D309" s="189"/>
      <c r="E309" s="190">
        <v>8.6</v>
      </c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 t="s">
        <v>179</v>
      </c>
      <c r="AH309" s="150">
        <v>0</v>
      </c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</row>
    <row r="310" spans="1:60" ht="20.399999999999999" outlineLevel="1" x14ac:dyDescent="0.25">
      <c r="A310" s="167">
        <v>76</v>
      </c>
      <c r="B310" s="168" t="s">
        <v>471</v>
      </c>
      <c r="C310" s="185" t="s">
        <v>472</v>
      </c>
      <c r="D310" s="169" t="s">
        <v>187</v>
      </c>
      <c r="E310" s="170">
        <v>20.85</v>
      </c>
      <c r="F310" s="171"/>
      <c r="G310" s="172">
        <f>ROUND(E310*F310,2)</f>
        <v>0</v>
      </c>
      <c r="H310" s="171"/>
      <c r="I310" s="172">
        <f>ROUND(E310*H310,2)</f>
        <v>0</v>
      </c>
      <c r="J310" s="171"/>
      <c r="K310" s="172">
        <f>ROUND(E310*J310,2)</f>
        <v>0</v>
      </c>
      <c r="L310" s="172">
        <v>21</v>
      </c>
      <c r="M310" s="172">
        <f>G310*(1+L310/100)</f>
        <v>0</v>
      </c>
      <c r="N310" s="172">
        <v>0</v>
      </c>
      <c r="O310" s="172">
        <f>ROUND(E310*N310,2)</f>
        <v>0</v>
      </c>
      <c r="P310" s="172">
        <v>0</v>
      </c>
      <c r="Q310" s="172">
        <f>ROUND(E310*P310,2)</f>
        <v>0</v>
      </c>
      <c r="R310" s="172" t="s">
        <v>447</v>
      </c>
      <c r="S310" s="172" t="s">
        <v>148</v>
      </c>
      <c r="T310" s="173" t="s">
        <v>148</v>
      </c>
      <c r="U310" s="159">
        <v>0.21908</v>
      </c>
      <c r="V310" s="159">
        <f>ROUND(E310*U310,2)</f>
        <v>4.57</v>
      </c>
      <c r="W310" s="159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 t="s">
        <v>345</v>
      </c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</row>
    <row r="311" spans="1:60" outlineLevel="1" x14ac:dyDescent="0.25">
      <c r="A311" s="157"/>
      <c r="B311" s="158"/>
      <c r="C311" s="193" t="s">
        <v>473</v>
      </c>
      <c r="D311" s="189"/>
      <c r="E311" s="190">
        <v>20.85</v>
      </c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 t="s">
        <v>179</v>
      </c>
      <c r="AH311" s="150">
        <v>0</v>
      </c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</row>
    <row r="312" spans="1:60" ht="20.399999999999999" outlineLevel="1" x14ac:dyDescent="0.25">
      <c r="A312" s="167">
        <v>77</v>
      </c>
      <c r="B312" s="168" t="s">
        <v>474</v>
      </c>
      <c r="C312" s="185" t="s">
        <v>475</v>
      </c>
      <c r="D312" s="169" t="s">
        <v>187</v>
      </c>
      <c r="E312" s="170">
        <v>2.87</v>
      </c>
      <c r="F312" s="171"/>
      <c r="G312" s="172">
        <f>ROUND(E312*F312,2)</f>
        <v>0</v>
      </c>
      <c r="H312" s="171"/>
      <c r="I312" s="172">
        <f>ROUND(E312*H312,2)</f>
        <v>0</v>
      </c>
      <c r="J312" s="171"/>
      <c r="K312" s="172">
        <f>ROUND(E312*J312,2)</f>
        <v>0</v>
      </c>
      <c r="L312" s="172">
        <v>21</v>
      </c>
      <c r="M312" s="172">
        <f>G312*(1+L312/100)</f>
        <v>0</v>
      </c>
      <c r="N312" s="172">
        <v>1.58E-3</v>
      </c>
      <c r="O312" s="172">
        <f>ROUND(E312*N312,2)</f>
        <v>0</v>
      </c>
      <c r="P312" s="172">
        <v>0</v>
      </c>
      <c r="Q312" s="172">
        <f>ROUND(E312*P312,2)</f>
        <v>0</v>
      </c>
      <c r="R312" s="172" t="s">
        <v>447</v>
      </c>
      <c r="S312" s="172" t="s">
        <v>148</v>
      </c>
      <c r="T312" s="173" t="s">
        <v>148</v>
      </c>
      <c r="U312" s="159">
        <v>0.93955999999999995</v>
      </c>
      <c r="V312" s="159">
        <f>ROUND(E312*U312,2)</f>
        <v>2.7</v>
      </c>
      <c r="W312" s="159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 t="s">
        <v>345</v>
      </c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</row>
    <row r="313" spans="1:60" outlineLevel="1" x14ac:dyDescent="0.25">
      <c r="A313" s="157"/>
      <c r="B313" s="158"/>
      <c r="C313" s="253" t="s">
        <v>476</v>
      </c>
      <c r="D313" s="254"/>
      <c r="E313" s="254"/>
      <c r="F313" s="254"/>
      <c r="G313" s="254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 t="s">
        <v>177</v>
      </c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</row>
    <row r="314" spans="1:60" outlineLevel="1" x14ac:dyDescent="0.25">
      <c r="A314" s="157"/>
      <c r="B314" s="158"/>
      <c r="C314" s="193" t="s">
        <v>477</v>
      </c>
      <c r="D314" s="189"/>
      <c r="E314" s="190">
        <v>1.17</v>
      </c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 t="s">
        <v>179</v>
      </c>
      <c r="AH314" s="150">
        <v>0</v>
      </c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</row>
    <row r="315" spans="1:60" outlineLevel="1" x14ac:dyDescent="0.25">
      <c r="A315" s="157"/>
      <c r="B315" s="158"/>
      <c r="C315" s="193" t="s">
        <v>478</v>
      </c>
      <c r="D315" s="189"/>
      <c r="E315" s="190">
        <v>1.7</v>
      </c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 t="s">
        <v>179</v>
      </c>
      <c r="AH315" s="150">
        <v>0</v>
      </c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</row>
    <row r="316" spans="1:60" outlineLevel="1" x14ac:dyDescent="0.25">
      <c r="A316" s="167">
        <v>78</v>
      </c>
      <c r="B316" s="168" t="s">
        <v>479</v>
      </c>
      <c r="C316" s="185" t="s">
        <v>480</v>
      </c>
      <c r="D316" s="169" t="s">
        <v>173</v>
      </c>
      <c r="E316" s="170">
        <v>10.098000000000001</v>
      </c>
      <c r="F316" s="171"/>
      <c r="G316" s="172">
        <f>ROUND(E316*F316,2)</f>
        <v>0</v>
      </c>
      <c r="H316" s="171"/>
      <c r="I316" s="172">
        <f>ROUND(E316*H316,2)</f>
        <v>0</v>
      </c>
      <c r="J316" s="171"/>
      <c r="K316" s="172">
        <f>ROUND(E316*J316,2)</f>
        <v>0</v>
      </c>
      <c r="L316" s="172">
        <v>21</v>
      </c>
      <c r="M316" s="172">
        <f>G316*(1+L316/100)</f>
        <v>0</v>
      </c>
      <c r="N316" s="172">
        <v>0</v>
      </c>
      <c r="O316" s="172">
        <f>ROUND(E316*N316,2)</f>
        <v>0</v>
      </c>
      <c r="P316" s="172">
        <v>7.3200000000000001E-3</v>
      </c>
      <c r="Q316" s="172">
        <f>ROUND(E316*P316,2)</f>
        <v>7.0000000000000007E-2</v>
      </c>
      <c r="R316" s="172" t="s">
        <v>447</v>
      </c>
      <c r="S316" s="172" t="s">
        <v>148</v>
      </c>
      <c r="T316" s="173" t="s">
        <v>148</v>
      </c>
      <c r="U316" s="159">
        <v>9.1999999999999998E-2</v>
      </c>
      <c r="V316" s="159">
        <f>ROUND(E316*U316,2)</f>
        <v>0.93</v>
      </c>
      <c r="W316" s="159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 t="s">
        <v>345</v>
      </c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</row>
    <row r="317" spans="1:60" outlineLevel="1" x14ac:dyDescent="0.25">
      <c r="A317" s="157"/>
      <c r="B317" s="158"/>
      <c r="C317" s="193" t="s">
        <v>481</v>
      </c>
      <c r="D317" s="189"/>
      <c r="E317" s="190">
        <v>10.098000000000001</v>
      </c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 t="s">
        <v>179</v>
      </c>
      <c r="AH317" s="150">
        <v>0</v>
      </c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</row>
    <row r="318" spans="1:60" ht="20.399999999999999" outlineLevel="1" x14ac:dyDescent="0.25">
      <c r="A318" s="167">
        <v>79</v>
      </c>
      <c r="B318" s="168" t="s">
        <v>482</v>
      </c>
      <c r="C318" s="185" t="s">
        <v>483</v>
      </c>
      <c r="D318" s="169" t="s">
        <v>187</v>
      </c>
      <c r="E318" s="170">
        <v>29</v>
      </c>
      <c r="F318" s="171"/>
      <c r="G318" s="172">
        <f>ROUND(E318*F318,2)</f>
        <v>0</v>
      </c>
      <c r="H318" s="171"/>
      <c r="I318" s="172">
        <f>ROUND(E318*H318,2)</f>
        <v>0</v>
      </c>
      <c r="J318" s="171"/>
      <c r="K318" s="172">
        <f>ROUND(E318*J318,2)</f>
        <v>0</v>
      </c>
      <c r="L318" s="172">
        <v>21</v>
      </c>
      <c r="M318" s="172">
        <f>G318*(1+L318/100)</f>
        <v>0</v>
      </c>
      <c r="N318" s="172">
        <v>0</v>
      </c>
      <c r="O318" s="172">
        <f>ROUND(E318*N318,2)</f>
        <v>0</v>
      </c>
      <c r="P318" s="172">
        <v>2.0500000000000002E-3</v>
      </c>
      <c r="Q318" s="172">
        <f>ROUND(E318*P318,2)</f>
        <v>0.06</v>
      </c>
      <c r="R318" s="172" t="s">
        <v>447</v>
      </c>
      <c r="S318" s="172" t="s">
        <v>148</v>
      </c>
      <c r="T318" s="173" t="s">
        <v>148</v>
      </c>
      <c r="U318" s="159">
        <v>4.5999999999999999E-2</v>
      </c>
      <c r="V318" s="159">
        <f>ROUND(E318*U318,2)</f>
        <v>1.33</v>
      </c>
      <c r="W318" s="159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 t="s">
        <v>345</v>
      </c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</row>
    <row r="319" spans="1:60" outlineLevel="1" x14ac:dyDescent="0.25">
      <c r="A319" s="157"/>
      <c r="B319" s="158"/>
      <c r="C319" s="193" t="s">
        <v>459</v>
      </c>
      <c r="D319" s="189"/>
      <c r="E319" s="190">
        <v>29</v>
      </c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 t="s">
        <v>179</v>
      </c>
      <c r="AH319" s="150">
        <v>0</v>
      </c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</row>
    <row r="320" spans="1:60" ht="20.399999999999999" outlineLevel="1" x14ac:dyDescent="0.25">
      <c r="A320" s="167">
        <v>80</v>
      </c>
      <c r="B320" s="168" t="s">
        <v>484</v>
      </c>
      <c r="C320" s="185" t="s">
        <v>485</v>
      </c>
      <c r="D320" s="169" t="s">
        <v>173</v>
      </c>
      <c r="E320" s="170">
        <v>1.3759999999999999</v>
      </c>
      <c r="F320" s="171"/>
      <c r="G320" s="172">
        <f>ROUND(E320*F320,2)</f>
        <v>0</v>
      </c>
      <c r="H320" s="171"/>
      <c r="I320" s="172">
        <f>ROUND(E320*H320,2)</f>
        <v>0</v>
      </c>
      <c r="J320" s="171"/>
      <c r="K320" s="172">
        <f>ROUND(E320*J320,2)</f>
        <v>0</v>
      </c>
      <c r="L320" s="172">
        <v>21</v>
      </c>
      <c r="M320" s="172">
        <f>G320*(1+L320/100)</f>
        <v>0</v>
      </c>
      <c r="N320" s="172">
        <v>0</v>
      </c>
      <c r="O320" s="172">
        <f>ROUND(E320*N320,2)</f>
        <v>0</v>
      </c>
      <c r="P320" s="172">
        <v>7.2100000000000003E-3</v>
      </c>
      <c r="Q320" s="172">
        <f>ROUND(E320*P320,2)</f>
        <v>0.01</v>
      </c>
      <c r="R320" s="172" t="s">
        <v>447</v>
      </c>
      <c r="S320" s="172" t="s">
        <v>148</v>
      </c>
      <c r="T320" s="173" t="s">
        <v>148</v>
      </c>
      <c r="U320" s="159">
        <v>0.127</v>
      </c>
      <c r="V320" s="159">
        <f>ROUND(E320*U320,2)</f>
        <v>0.17</v>
      </c>
      <c r="W320" s="159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 t="s">
        <v>345</v>
      </c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</row>
    <row r="321" spans="1:60" outlineLevel="1" x14ac:dyDescent="0.25">
      <c r="A321" s="157"/>
      <c r="B321" s="158"/>
      <c r="C321" s="193" t="s">
        <v>486</v>
      </c>
      <c r="D321" s="189"/>
      <c r="E321" s="190">
        <v>1.3759999999999999</v>
      </c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 t="s">
        <v>179</v>
      </c>
      <c r="AH321" s="150">
        <v>0</v>
      </c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</row>
    <row r="322" spans="1:60" outlineLevel="1" x14ac:dyDescent="0.25">
      <c r="A322" s="167">
        <v>81</v>
      </c>
      <c r="B322" s="168" t="s">
        <v>487</v>
      </c>
      <c r="C322" s="185" t="s">
        <v>488</v>
      </c>
      <c r="D322" s="169" t="s">
        <v>279</v>
      </c>
      <c r="E322" s="170">
        <v>4</v>
      </c>
      <c r="F322" s="171"/>
      <c r="G322" s="172">
        <f>ROUND(E322*F322,2)</f>
        <v>0</v>
      </c>
      <c r="H322" s="171"/>
      <c r="I322" s="172">
        <f>ROUND(E322*H322,2)</f>
        <v>0</v>
      </c>
      <c r="J322" s="171"/>
      <c r="K322" s="172">
        <f>ROUND(E322*J322,2)</f>
        <v>0</v>
      </c>
      <c r="L322" s="172">
        <v>21</v>
      </c>
      <c r="M322" s="172">
        <f>G322*(1+L322/100)</f>
        <v>0</v>
      </c>
      <c r="N322" s="172">
        <v>0</v>
      </c>
      <c r="O322" s="172">
        <f>ROUND(E322*N322,2)</f>
        <v>0</v>
      </c>
      <c r="P322" s="172">
        <v>9.6000000000000002E-4</v>
      </c>
      <c r="Q322" s="172">
        <f>ROUND(E322*P322,2)</f>
        <v>0</v>
      </c>
      <c r="R322" s="172" t="s">
        <v>447</v>
      </c>
      <c r="S322" s="172" t="s">
        <v>148</v>
      </c>
      <c r="T322" s="173" t="s">
        <v>148</v>
      </c>
      <c r="U322" s="159">
        <v>5.7500000000000002E-2</v>
      </c>
      <c r="V322" s="159">
        <f>ROUND(E322*U322,2)</f>
        <v>0.23</v>
      </c>
      <c r="W322" s="159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 t="s">
        <v>175</v>
      </c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</row>
    <row r="323" spans="1:60" outlineLevel="1" x14ac:dyDescent="0.25">
      <c r="A323" s="157"/>
      <c r="B323" s="158"/>
      <c r="C323" s="193" t="s">
        <v>489</v>
      </c>
      <c r="D323" s="189"/>
      <c r="E323" s="190">
        <v>4</v>
      </c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 t="s">
        <v>179</v>
      </c>
      <c r="AH323" s="150">
        <v>0</v>
      </c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</row>
    <row r="324" spans="1:60" outlineLevel="1" x14ac:dyDescent="0.25">
      <c r="A324" s="167">
        <v>82</v>
      </c>
      <c r="B324" s="168" t="s">
        <v>490</v>
      </c>
      <c r="C324" s="185" t="s">
        <v>491</v>
      </c>
      <c r="D324" s="169" t="s">
        <v>279</v>
      </c>
      <c r="E324" s="170">
        <v>30</v>
      </c>
      <c r="F324" s="171"/>
      <c r="G324" s="172">
        <f>ROUND(E324*F324,2)</f>
        <v>0</v>
      </c>
      <c r="H324" s="171"/>
      <c r="I324" s="172">
        <f>ROUND(E324*H324,2)</f>
        <v>0</v>
      </c>
      <c r="J324" s="171"/>
      <c r="K324" s="172">
        <f>ROUND(E324*J324,2)</f>
        <v>0</v>
      </c>
      <c r="L324" s="172">
        <v>21</v>
      </c>
      <c r="M324" s="172">
        <f>G324*(1+L324/100)</f>
        <v>0</v>
      </c>
      <c r="N324" s="172">
        <v>0</v>
      </c>
      <c r="O324" s="172">
        <f>ROUND(E324*N324,2)</f>
        <v>0</v>
      </c>
      <c r="P324" s="172">
        <v>6.8999999999999997E-4</v>
      </c>
      <c r="Q324" s="172">
        <f>ROUND(E324*P324,2)</f>
        <v>0.02</v>
      </c>
      <c r="R324" s="172" t="s">
        <v>447</v>
      </c>
      <c r="S324" s="172" t="s">
        <v>148</v>
      </c>
      <c r="T324" s="173" t="s">
        <v>148</v>
      </c>
      <c r="U324" s="159">
        <v>6.5549999999999997E-2</v>
      </c>
      <c r="V324" s="159">
        <f>ROUND(E324*U324,2)</f>
        <v>1.97</v>
      </c>
      <c r="W324" s="159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 t="s">
        <v>175</v>
      </c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</row>
    <row r="325" spans="1:60" outlineLevel="1" x14ac:dyDescent="0.25">
      <c r="A325" s="157"/>
      <c r="B325" s="158"/>
      <c r="C325" s="193" t="s">
        <v>492</v>
      </c>
      <c r="D325" s="189"/>
      <c r="E325" s="190">
        <v>30</v>
      </c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 t="s">
        <v>179</v>
      </c>
      <c r="AH325" s="150">
        <v>0</v>
      </c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</row>
    <row r="326" spans="1:60" outlineLevel="1" x14ac:dyDescent="0.25">
      <c r="A326" s="167">
        <v>83</v>
      </c>
      <c r="B326" s="168" t="s">
        <v>493</v>
      </c>
      <c r="C326" s="185" t="s">
        <v>494</v>
      </c>
      <c r="D326" s="169" t="s">
        <v>187</v>
      </c>
      <c r="E326" s="170">
        <v>2.79</v>
      </c>
      <c r="F326" s="171"/>
      <c r="G326" s="172">
        <f>ROUND(E326*F326,2)</f>
        <v>0</v>
      </c>
      <c r="H326" s="171"/>
      <c r="I326" s="172">
        <f>ROUND(E326*H326,2)</f>
        <v>0</v>
      </c>
      <c r="J326" s="171"/>
      <c r="K326" s="172">
        <f>ROUND(E326*J326,2)</f>
        <v>0</v>
      </c>
      <c r="L326" s="172">
        <v>21</v>
      </c>
      <c r="M326" s="172">
        <f>G326*(1+L326/100)</f>
        <v>0</v>
      </c>
      <c r="N326" s="172">
        <v>0</v>
      </c>
      <c r="O326" s="172">
        <f>ROUND(E326*N326,2)</f>
        <v>0</v>
      </c>
      <c r="P326" s="172">
        <v>3.3600000000000001E-3</v>
      </c>
      <c r="Q326" s="172">
        <f>ROUND(E326*P326,2)</f>
        <v>0.01</v>
      </c>
      <c r="R326" s="172" t="s">
        <v>447</v>
      </c>
      <c r="S326" s="172" t="s">
        <v>148</v>
      </c>
      <c r="T326" s="173" t="s">
        <v>148</v>
      </c>
      <c r="U326" s="159">
        <v>6.9000000000000006E-2</v>
      </c>
      <c r="V326" s="159">
        <f>ROUND(E326*U326,2)</f>
        <v>0.19</v>
      </c>
      <c r="W326" s="159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 t="s">
        <v>345</v>
      </c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</row>
    <row r="327" spans="1:60" outlineLevel="1" x14ac:dyDescent="0.25">
      <c r="A327" s="157"/>
      <c r="B327" s="158"/>
      <c r="C327" s="193" t="s">
        <v>495</v>
      </c>
      <c r="D327" s="189"/>
      <c r="E327" s="190">
        <v>2.79</v>
      </c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 t="s">
        <v>179</v>
      </c>
      <c r="AH327" s="150">
        <v>0</v>
      </c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</row>
    <row r="328" spans="1:60" outlineLevel="1" x14ac:dyDescent="0.25">
      <c r="A328" s="167">
        <v>84</v>
      </c>
      <c r="B328" s="168" t="s">
        <v>496</v>
      </c>
      <c r="C328" s="185" t="s">
        <v>497</v>
      </c>
      <c r="D328" s="169" t="s">
        <v>187</v>
      </c>
      <c r="E328" s="170">
        <v>34.18</v>
      </c>
      <c r="F328" s="171"/>
      <c r="G328" s="172">
        <f>ROUND(E328*F328,2)</f>
        <v>0</v>
      </c>
      <c r="H328" s="171"/>
      <c r="I328" s="172">
        <f>ROUND(E328*H328,2)</f>
        <v>0</v>
      </c>
      <c r="J328" s="171"/>
      <c r="K328" s="172">
        <f>ROUND(E328*J328,2)</f>
        <v>0</v>
      </c>
      <c r="L328" s="172">
        <v>21</v>
      </c>
      <c r="M328" s="172">
        <f>G328*(1+L328/100)</f>
        <v>0</v>
      </c>
      <c r="N328" s="172">
        <v>0</v>
      </c>
      <c r="O328" s="172">
        <f>ROUND(E328*N328,2)</f>
        <v>0</v>
      </c>
      <c r="P328" s="172">
        <v>3.3600000000000001E-3</v>
      </c>
      <c r="Q328" s="172">
        <f>ROUND(E328*P328,2)</f>
        <v>0.11</v>
      </c>
      <c r="R328" s="172" t="s">
        <v>447</v>
      </c>
      <c r="S328" s="172" t="s">
        <v>148</v>
      </c>
      <c r="T328" s="173" t="s">
        <v>148</v>
      </c>
      <c r="U328" s="159">
        <v>6.9000000000000006E-2</v>
      </c>
      <c r="V328" s="159">
        <f>ROUND(E328*U328,2)</f>
        <v>2.36</v>
      </c>
      <c r="W328" s="159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 t="s">
        <v>345</v>
      </c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</row>
    <row r="329" spans="1:60" outlineLevel="1" x14ac:dyDescent="0.25">
      <c r="A329" s="157"/>
      <c r="B329" s="158"/>
      <c r="C329" s="193" t="s">
        <v>498</v>
      </c>
      <c r="D329" s="189"/>
      <c r="E329" s="190">
        <v>16.440000000000001</v>
      </c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 t="s">
        <v>179</v>
      </c>
      <c r="AH329" s="150">
        <v>0</v>
      </c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</row>
    <row r="330" spans="1:60" outlineLevel="1" x14ac:dyDescent="0.25">
      <c r="A330" s="157"/>
      <c r="B330" s="158"/>
      <c r="C330" s="193" t="s">
        <v>499</v>
      </c>
      <c r="D330" s="189"/>
      <c r="E330" s="190">
        <v>3.66</v>
      </c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 t="s">
        <v>179</v>
      </c>
      <c r="AH330" s="150">
        <v>0</v>
      </c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</row>
    <row r="331" spans="1:60" outlineLevel="1" x14ac:dyDescent="0.25">
      <c r="A331" s="157"/>
      <c r="B331" s="158"/>
      <c r="C331" s="193" t="s">
        <v>500</v>
      </c>
      <c r="D331" s="189"/>
      <c r="E331" s="190">
        <v>4.1100000000000003</v>
      </c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 t="s">
        <v>179</v>
      </c>
      <c r="AH331" s="150">
        <v>0</v>
      </c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</row>
    <row r="332" spans="1:60" outlineLevel="1" x14ac:dyDescent="0.25">
      <c r="A332" s="157"/>
      <c r="B332" s="158"/>
      <c r="C332" s="193" t="s">
        <v>501</v>
      </c>
      <c r="D332" s="189"/>
      <c r="E332" s="190">
        <v>5.41</v>
      </c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 t="s">
        <v>179</v>
      </c>
      <c r="AH332" s="150">
        <v>0</v>
      </c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</row>
    <row r="333" spans="1:60" outlineLevel="1" x14ac:dyDescent="0.25">
      <c r="A333" s="157"/>
      <c r="B333" s="158"/>
      <c r="C333" s="193" t="s">
        <v>502</v>
      </c>
      <c r="D333" s="189"/>
      <c r="E333" s="190">
        <v>2.78</v>
      </c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 t="s">
        <v>179</v>
      </c>
      <c r="AH333" s="150">
        <v>0</v>
      </c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</row>
    <row r="334" spans="1:60" outlineLevel="1" x14ac:dyDescent="0.25">
      <c r="A334" s="157"/>
      <c r="B334" s="158"/>
      <c r="C334" s="193" t="s">
        <v>503</v>
      </c>
      <c r="D334" s="189"/>
      <c r="E334" s="190">
        <v>1.78</v>
      </c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 t="s">
        <v>179</v>
      </c>
      <c r="AH334" s="150">
        <v>0</v>
      </c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</row>
    <row r="335" spans="1:60" outlineLevel="1" x14ac:dyDescent="0.25">
      <c r="A335" s="174">
        <v>85</v>
      </c>
      <c r="B335" s="175" t="s">
        <v>504</v>
      </c>
      <c r="C335" s="184" t="s">
        <v>505</v>
      </c>
      <c r="D335" s="176" t="s">
        <v>279</v>
      </c>
      <c r="E335" s="177">
        <v>1</v>
      </c>
      <c r="F335" s="178"/>
      <c r="G335" s="179">
        <f>ROUND(E335*F335,2)</f>
        <v>0</v>
      </c>
      <c r="H335" s="178"/>
      <c r="I335" s="179">
        <f>ROUND(E335*H335,2)</f>
        <v>0</v>
      </c>
      <c r="J335" s="178"/>
      <c r="K335" s="179">
        <f>ROUND(E335*J335,2)</f>
        <v>0</v>
      </c>
      <c r="L335" s="179">
        <v>21</v>
      </c>
      <c r="M335" s="179">
        <f>G335*(1+L335/100)</f>
        <v>0</v>
      </c>
      <c r="N335" s="179">
        <v>0</v>
      </c>
      <c r="O335" s="179">
        <f>ROUND(E335*N335,2)</f>
        <v>0</v>
      </c>
      <c r="P335" s="179">
        <v>1.15E-3</v>
      </c>
      <c r="Q335" s="179">
        <f>ROUND(E335*P335,2)</f>
        <v>0</v>
      </c>
      <c r="R335" s="179" t="s">
        <v>447</v>
      </c>
      <c r="S335" s="179" t="s">
        <v>148</v>
      </c>
      <c r="T335" s="180" t="s">
        <v>148</v>
      </c>
      <c r="U335" s="159">
        <v>9.1999999999999998E-2</v>
      </c>
      <c r="V335" s="159">
        <f>ROUND(E335*U335,2)</f>
        <v>0.09</v>
      </c>
      <c r="W335" s="159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 t="s">
        <v>345</v>
      </c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</row>
    <row r="336" spans="1:60" outlineLevel="1" x14ac:dyDescent="0.25">
      <c r="A336" s="174">
        <v>86</v>
      </c>
      <c r="B336" s="175" t="s">
        <v>506</v>
      </c>
      <c r="C336" s="184" t="s">
        <v>507</v>
      </c>
      <c r="D336" s="176" t="s">
        <v>279</v>
      </c>
      <c r="E336" s="177">
        <v>6</v>
      </c>
      <c r="F336" s="178"/>
      <c r="G336" s="179">
        <f>ROUND(E336*F336,2)</f>
        <v>0</v>
      </c>
      <c r="H336" s="178"/>
      <c r="I336" s="179">
        <f>ROUND(E336*H336,2)</f>
        <v>0</v>
      </c>
      <c r="J336" s="178"/>
      <c r="K336" s="179">
        <f>ROUND(E336*J336,2)</f>
        <v>0</v>
      </c>
      <c r="L336" s="179">
        <v>21</v>
      </c>
      <c r="M336" s="179">
        <f>G336*(1+L336/100)</f>
        <v>0</v>
      </c>
      <c r="N336" s="179">
        <v>0</v>
      </c>
      <c r="O336" s="179">
        <f>ROUND(E336*N336,2)</f>
        <v>0</v>
      </c>
      <c r="P336" s="179">
        <v>1.15E-3</v>
      </c>
      <c r="Q336" s="179">
        <f>ROUND(E336*P336,2)</f>
        <v>0.01</v>
      </c>
      <c r="R336" s="179" t="s">
        <v>447</v>
      </c>
      <c r="S336" s="179" t="s">
        <v>148</v>
      </c>
      <c r="T336" s="180" t="s">
        <v>148</v>
      </c>
      <c r="U336" s="159">
        <v>0.10580000000000001</v>
      </c>
      <c r="V336" s="159">
        <f>ROUND(E336*U336,2)</f>
        <v>0.63</v>
      </c>
      <c r="W336" s="159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 t="s">
        <v>345</v>
      </c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</row>
    <row r="337" spans="1:60" ht="20.399999999999999" outlineLevel="1" x14ac:dyDescent="0.25">
      <c r="A337" s="174">
        <v>87</v>
      </c>
      <c r="B337" s="175" t="s">
        <v>508</v>
      </c>
      <c r="C337" s="184" t="s">
        <v>509</v>
      </c>
      <c r="D337" s="176" t="s">
        <v>279</v>
      </c>
      <c r="E337" s="177">
        <v>7</v>
      </c>
      <c r="F337" s="178"/>
      <c r="G337" s="179">
        <f>ROUND(E337*F337,2)</f>
        <v>0</v>
      </c>
      <c r="H337" s="178"/>
      <c r="I337" s="179">
        <f>ROUND(E337*H337,2)</f>
        <v>0</v>
      </c>
      <c r="J337" s="178"/>
      <c r="K337" s="179">
        <f>ROUND(E337*J337,2)</f>
        <v>0</v>
      </c>
      <c r="L337" s="179">
        <v>21</v>
      </c>
      <c r="M337" s="179">
        <f>G337*(1+L337/100)</f>
        <v>0</v>
      </c>
      <c r="N337" s="179">
        <v>0</v>
      </c>
      <c r="O337" s="179">
        <f>ROUND(E337*N337,2)</f>
        <v>0</v>
      </c>
      <c r="P337" s="179">
        <v>2.0080000000000001E-2</v>
      </c>
      <c r="Q337" s="179">
        <f>ROUND(E337*P337,2)</f>
        <v>0.14000000000000001</v>
      </c>
      <c r="R337" s="179" t="s">
        <v>447</v>
      </c>
      <c r="S337" s="179" t="s">
        <v>148</v>
      </c>
      <c r="T337" s="180" t="s">
        <v>148</v>
      </c>
      <c r="U337" s="159">
        <v>0.10580000000000001</v>
      </c>
      <c r="V337" s="159">
        <f>ROUND(E337*U337,2)</f>
        <v>0.74</v>
      </c>
      <c r="W337" s="159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 t="s">
        <v>345</v>
      </c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</row>
    <row r="338" spans="1:60" outlineLevel="1" x14ac:dyDescent="0.25">
      <c r="A338" s="167">
        <v>88</v>
      </c>
      <c r="B338" s="168" t="s">
        <v>510</v>
      </c>
      <c r="C338" s="185" t="s">
        <v>511</v>
      </c>
      <c r="D338" s="169" t="s">
        <v>187</v>
      </c>
      <c r="E338" s="170">
        <v>30.6</v>
      </c>
      <c r="F338" s="171"/>
      <c r="G338" s="172">
        <f>ROUND(E338*F338,2)</f>
        <v>0</v>
      </c>
      <c r="H338" s="171"/>
      <c r="I338" s="172">
        <f>ROUND(E338*H338,2)</f>
        <v>0</v>
      </c>
      <c r="J338" s="171"/>
      <c r="K338" s="172">
        <f>ROUND(E338*J338,2)</f>
        <v>0</v>
      </c>
      <c r="L338" s="172">
        <v>21</v>
      </c>
      <c r="M338" s="172">
        <f>G338*(1+L338/100)</f>
        <v>0</v>
      </c>
      <c r="N338" s="172">
        <v>0</v>
      </c>
      <c r="O338" s="172">
        <f>ROUND(E338*N338,2)</f>
        <v>0</v>
      </c>
      <c r="P338" s="172">
        <v>1.92E-3</v>
      </c>
      <c r="Q338" s="172">
        <f>ROUND(E338*P338,2)</f>
        <v>0.06</v>
      </c>
      <c r="R338" s="172" t="s">
        <v>447</v>
      </c>
      <c r="S338" s="172" t="s">
        <v>148</v>
      </c>
      <c r="T338" s="173" t="s">
        <v>148</v>
      </c>
      <c r="U338" s="159">
        <v>5.7000000000000002E-2</v>
      </c>
      <c r="V338" s="159">
        <f>ROUND(E338*U338,2)</f>
        <v>1.74</v>
      </c>
      <c r="W338" s="159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 t="s">
        <v>345</v>
      </c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</row>
    <row r="339" spans="1:60" outlineLevel="1" x14ac:dyDescent="0.25">
      <c r="A339" s="157"/>
      <c r="B339" s="158"/>
      <c r="C339" s="193" t="s">
        <v>462</v>
      </c>
      <c r="D339" s="189"/>
      <c r="E339" s="190">
        <v>30.6</v>
      </c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 t="s">
        <v>179</v>
      </c>
      <c r="AH339" s="150">
        <v>0</v>
      </c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</row>
    <row r="340" spans="1:60" outlineLevel="1" x14ac:dyDescent="0.25">
      <c r="A340" s="167">
        <v>89</v>
      </c>
      <c r="B340" s="168" t="s">
        <v>512</v>
      </c>
      <c r="C340" s="185" t="s">
        <v>513</v>
      </c>
      <c r="D340" s="169" t="s">
        <v>187</v>
      </c>
      <c r="E340" s="170">
        <v>8.6</v>
      </c>
      <c r="F340" s="171"/>
      <c r="G340" s="172">
        <f>ROUND(E340*F340,2)</f>
        <v>0</v>
      </c>
      <c r="H340" s="171"/>
      <c r="I340" s="172">
        <f>ROUND(E340*H340,2)</f>
        <v>0</v>
      </c>
      <c r="J340" s="171"/>
      <c r="K340" s="172">
        <f>ROUND(E340*J340,2)</f>
        <v>0</v>
      </c>
      <c r="L340" s="172">
        <v>21</v>
      </c>
      <c r="M340" s="172">
        <f>G340*(1+L340/100)</f>
        <v>0</v>
      </c>
      <c r="N340" s="172">
        <v>0</v>
      </c>
      <c r="O340" s="172">
        <f>ROUND(E340*N340,2)</f>
        <v>0</v>
      </c>
      <c r="P340" s="172">
        <v>3.0699999999999998E-3</v>
      </c>
      <c r="Q340" s="172">
        <f>ROUND(E340*P340,2)</f>
        <v>0.03</v>
      </c>
      <c r="R340" s="172" t="s">
        <v>447</v>
      </c>
      <c r="S340" s="172" t="s">
        <v>148</v>
      </c>
      <c r="T340" s="173" t="s">
        <v>148</v>
      </c>
      <c r="U340" s="159">
        <v>5.2900000000000003E-2</v>
      </c>
      <c r="V340" s="159">
        <f>ROUND(E340*U340,2)</f>
        <v>0.45</v>
      </c>
      <c r="W340" s="159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 t="s">
        <v>345</v>
      </c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</row>
    <row r="341" spans="1:60" outlineLevel="1" x14ac:dyDescent="0.25">
      <c r="A341" s="157"/>
      <c r="B341" s="158"/>
      <c r="C341" s="193" t="s">
        <v>470</v>
      </c>
      <c r="D341" s="189"/>
      <c r="E341" s="190">
        <v>8.6</v>
      </c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 t="s">
        <v>179</v>
      </c>
      <c r="AH341" s="150">
        <v>0</v>
      </c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</row>
    <row r="342" spans="1:60" outlineLevel="1" x14ac:dyDescent="0.25">
      <c r="A342" s="167">
        <v>90</v>
      </c>
      <c r="B342" s="168" t="s">
        <v>514</v>
      </c>
      <c r="C342" s="185" t="s">
        <v>515</v>
      </c>
      <c r="D342" s="169" t="s">
        <v>187</v>
      </c>
      <c r="E342" s="170">
        <v>12.35</v>
      </c>
      <c r="F342" s="171"/>
      <c r="G342" s="172">
        <f>ROUND(E342*F342,2)</f>
        <v>0</v>
      </c>
      <c r="H342" s="171"/>
      <c r="I342" s="172">
        <f>ROUND(E342*H342,2)</f>
        <v>0</v>
      </c>
      <c r="J342" s="171"/>
      <c r="K342" s="172">
        <f>ROUND(E342*J342,2)</f>
        <v>0</v>
      </c>
      <c r="L342" s="172">
        <v>21</v>
      </c>
      <c r="M342" s="172">
        <f>G342*(1+L342/100)</f>
        <v>0</v>
      </c>
      <c r="N342" s="172">
        <v>0</v>
      </c>
      <c r="O342" s="172">
        <f>ROUND(E342*N342,2)</f>
        <v>0</v>
      </c>
      <c r="P342" s="172">
        <v>1.3500000000000001E-3</v>
      </c>
      <c r="Q342" s="172">
        <f>ROUND(E342*P342,2)</f>
        <v>0.02</v>
      </c>
      <c r="R342" s="172" t="s">
        <v>447</v>
      </c>
      <c r="S342" s="172" t="s">
        <v>148</v>
      </c>
      <c r="T342" s="173" t="s">
        <v>148</v>
      </c>
      <c r="U342" s="159">
        <v>9.1999999999999998E-2</v>
      </c>
      <c r="V342" s="159">
        <f>ROUND(E342*U342,2)</f>
        <v>1.1399999999999999</v>
      </c>
      <c r="W342" s="159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 t="s">
        <v>345</v>
      </c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</row>
    <row r="343" spans="1:60" outlineLevel="1" x14ac:dyDescent="0.25">
      <c r="A343" s="157"/>
      <c r="B343" s="158"/>
      <c r="C343" s="193" t="s">
        <v>516</v>
      </c>
      <c r="D343" s="189"/>
      <c r="E343" s="190">
        <v>5</v>
      </c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 t="s">
        <v>179</v>
      </c>
      <c r="AH343" s="150">
        <v>0</v>
      </c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</row>
    <row r="344" spans="1:60" outlineLevel="1" x14ac:dyDescent="0.25">
      <c r="A344" s="157"/>
      <c r="B344" s="158"/>
      <c r="C344" s="193" t="s">
        <v>517</v>
      </c>
      <c r="D344" s="189"/>
      <c r="E344" s="190">
        <v>2.2999999999999998</v>
      </c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 t="s">
        <v>179</v>
      </c>
      <c r="AH344" s="150">
        <v>0</v>
      </c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</row>
    <row r="345" spans="1:60" outlineLevel="1" x14ac:dyDescent="0.25">
      <c r="A345" s="157"/>
      <c r="B345" s="158"/>
      <c r="C345" s="193" t="s">
        <v>518</v>
      </c>
      <c r="D345" s="189"/>
      <c r="E345" s="190">
        <v>1.1499999999999999</v>
      </c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 t="s">
        <v>179</v>
      </c>
      <c r="AH345" s="150">
        <v>0</v>
      </c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</row>
    <row r="346" spans="1:60" outlineLevel="1" x14ac:dyDescent="0.25">
      <c r="A346" s="157"/>
      <c r="B346" s="158"/>
      <c r="C346" s="193" t="s">
        <v>519</v>
      </c>
      <c r="D346" s="189"/>
      <c r="E346" s="190">
        <v>3.9</v>
      </c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 t="s">
        <v>179</v>
      </c>
      <c r="AH346" s="150">
        <v>0</v>
      </c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</row>
    <row r="347" spans="1:60" ht="30.6" outlineLevel="1" x14ac:dyDescent="0.25">
      <c r="A347" s="167">
        <v>91</v>
      </c>
      <c r="B347" s="168" t="s">
        <v>520</v>
      </c>
      <c r="C347" s="185" t="s">
        <v>521</v>
      </c>
      <c r="D347" s="169" t="s">
        <v>173</v>
      </c>
      <c r="E347" s="170">
        <v>10.098000000000001</v>
      </c>
      <c r="F347" s="171"/>
      <c r="G347" s="172">
        <f>ROUND(E347*F347,2)</f>
        <v>0</v>
      </c>
      <c r="H347" s="171"/>
      <c r="I347" s="172">
        <f>ROUND(E347*H347,2)</f>
        <v>0</v>
      </c>
      <c r="J347" s="171"/>
      <c r="K347" s="172">
        <f>ROUND(E347*J347,2)</f>
        <v>0</v>
      </c>
      <c r="L347" s="172">
        <v>21</v>
      </c>
      <c r="M347" s="172">
        <f>G347*(1+L347/100)</f>
        <v>0</v>
      </c>
      <c r="N347" s="172">
        <v>5.2900000000000004E-3</v>
      </c>
      <c r="O347" s="172">
        <f>ROUND(E347*N347,2)</f>
        <v>0.05</v>
      </c>
      <c r="P347" s="172">
        <v>0</v>
      </c>
      <c r="Q347" s="172">
        <f>ROUND(E347*P347,2)</f>
        <v>0</v>
      </c>
      <c r="R347" s="172" t="s">
        <v>447</v>
      </c>
      <c r="S347" s="172" t="s">
        <v>148</v>
      </c>
      <c r="T347" s="173" t="s">
        <v>148</v>
      </c>
      <c r="U347" s="159">
        <v>1.1145</v>
      </c>
      <c r="V347" s="159">
        <f>ROUND(E347*U347,2)</f>
        <v>11.25</v>
      </c>
      <c r="W347" s="159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 t="s">
        <v>175</v>
      </c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</row>
    <row r="348" spans="1:60" outlineLevel="1" x14ac:dyDescent="0.25">
      <c r="A348" s="157"/>
      <c r="B348" s="158"/>
      <c r="C348" s="243" t="s">
        <v>522</v>
      </c>
      <c r="D348" s="244"/>
      <c r="E348" s="244"/>
      <c r="F348" s="244"/>
      <c r="G348" s="244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 t="s">
        <v>154</v>
      </c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</row>
    <row r="349" spans="1:60" outlineLevel="1" x14ac:dyDescent="0.25">
      <c r="A349" s="157"/>
      <c r="B349" s="158"/>
      <c r="C349" s="193" t="s">
        <v>481</v>
      </c>
      <c r="D349" s="189"/>
      <c r="E349" s="190">
        <v>10.098000000000001</v>
      </c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 t="s">
        <v>179</v>
      </c>
      <c r="AH349" s="150">
        <v>0</v>
      </c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</row>
    <row r="350" spans="1:60" ht="30.6" outlineLevel="1" x14ac:dyDescent="0.25">
      <c r="A350" s="167">
        <v>92</v>
      </c>
      <c r="B350" s="168" t="s">
        <v>523</v>
      </c>
      <c r="C350" s="185" t="s">
        <v>524</v>
      </c>
      <c r="D350" s="169" t="s">
        <v>187</v>
      </c>
      <c r="E350" s="170">
        <v>12.35</v>
      </c>
      <c r="F350" s="171"/>
      <c r="G350" s="172">
        <f>ROUND(E350*F350,2)</f>
        <v>0</v>
      </c>
      <c r="H350" s="171"/>
      <c r="I350" s="172">
        <f>ROUND(E350*H350,2)</f>
        <v>0</v>
      </c>
      <c r="J350" s="171"/>
      <c r="K350" s="172">
        <f>ROUND(E350*J350,2)</f>
        <v>0</v>
      </c>
      <c r="L350" s="172">
        <v>21</v>
      </c>
      <c r="M350" s="172">
        <f>G350*(1+L350/100)</f>
        <v>0</v>
      </c>
      <c r="N350" s="172">
        <v>2.6900000000000001E-3</v>
      </c>
      <c r="O350" s="172">
        <f>ROUND(E350*N350,2)</f>
        <v>0.03</v>
      </c>
      <c r="P350" s="172">
        <v>0</v>
      </c>
      <c r="Q350" s="172">
        <f>ROUND(E350*P350,2)</f>
        <v>0</v>
      </c>
      <c r="R350" s="172" t="s">
        <v>447</v>
      </c>
      <c r="S350" s="172" t="s">
        <v>148</v>
      </c>
      <c r="T350" s="173" t="s">
        <v>148</v>
      </c>
      <c r="U350" s="159">
        <v>0.94499999999999995</v>
      </c>
      <c r="V350" s="159">
        <f>ROUND(E350*U350,2)</f>
        <v>11.67</v>
      </c>
      <c r="W350" s="159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 t="s">
        <v>345</v>
      </c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</row>
    <row r="351" spans="1:60" outlineLevel="1" x14ac:dyDescent="0.25">
      <c r="A351" s="157"/>
      <c r="B351" s="158"/>
      <c r="C351" s="193" t="s">
        <v>516</v>
      </c>
      <c r="D351" s="189"/>
      <c r="E351" s="190">
        <v>5</v>
      </c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 t="s">
        <v>179</v>
      </c>
      <c r="AH351" s="150">
        <v>0</v>
      </c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</row>
    <row r="352" spans="1:60" outlineLevel="1" x14ac:dyDescent="0.25">
      <c r="A352" s="157"/>
      <c r="B352" s="158"/>
      <c r="C352" s="193" t="s">
        <v>517</v>
      </c>
      <c r="D352" s="189"/>
      <c r="E352" s="190">
        <v>2.2999999999999998</v>
      </c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 t="s">
        <v>179</v>
      </c>
      <c r="AH352" s="150">
        <v>0</v>
      </c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</row>
    <row r="353" spans="1:60" outlineLevel="1" x14ac:dyDescent="0.25">
      <c r="A353" s="157"/>
      <c r="B353" s="158"/>
      <c r="C353" s="193" t="s">
        <v>518</v>
      </c>
      <c r="D353" s="189"/>
      <c r="E353" s="190">
        <v>1.1499999999999999</v>
      </c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 t="s">
        <v>179</v>
      </c>
      <c r="AH353" s="150">
        <v>0</v>
      </c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</row>
    <row r="354" spans="1:60" outlineLevel="1" x14ac:dyDescent="0.25">
      <c r="A354" s="157"/>
      <c r="B354" s="158"/>
      <c r="C354" s="193" t="s">
        <v>519</v>
      </c>
      <c r="D354" s="189"/>
      <c r="E354" s="190">
        <v>3.9</v>
      </c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 t="s">
        <v>179</v>
      </c>
      <c r="AH354" s="150">
        <v>0</v>
      </c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</row>
    <row r="355" spans="1:60" ht="20.399999999999999" outlineLevel="1" x14ac:dyDescent="0.25">
      <c r="A355" s="167">
        <v>93</v>
      </c>
      <c r="B355" s="168" t="s">
        <v>525</v>
      </c>
      <c r="C355" s="185" t="s">
        <v>526</v>
      </c>
      <c r="D355" s="169" t="s">
        <v>279</v>
      </c>
      <c r="E355" s="170">
        <v>7</v>
      </c>
      <c r="F355" s="171"/>
      <c r="G355" s="172">
        <f>ROUND(E355*F355,2)</f>
        <v>0</v>
      </c>
      <c r="H355" s="171"/>
      <c r="I355" s="172">
        <f>ROUND(E355*H355,2)</f>
        <v>0</v>
      </c>
      <c r="J355" s="171"/>
      <c r="K355" s="172">
        <f>ROUND(E355*J355,2)</f>
        <v>0</v>
      </c>
      <c r="L355" s="172">
        <v>21</v>
      </c>
      <c r="M355" s="172">
        <f>G355*(1+L355/100)</f>
        <v>0</v>
      </c>
      <c r="N355" s="172">
        <v>4.0000000000000002E-4</v>
      </c>
      <c r="O355" s="172">
        <f>ROUND(E355*N355,2)</f>
        <v>0</v>
      </c>
      <c r="P355" s="172">
        <v>0</v>
      </c>
      <c r="Q355" s="172">
        <f>ROUND(E355*P355,2)</f>
        <v>0</v>
      </c>
      <c r="R355" s="172" t="s">
        <v>447</v>
      </c>
      <c r="S355" s="172" t="s">
        <v>148</v>
      </c>
      <c r="T355" s="173" t="s">
        <v>148</v>
      </c>
      <c r="U355" s="159">
        <v>0.45</v>
      </c>
      <c r="V355" s="159">
        <f>ROUND(E355*U355,2)</f>
        <v>3.15</v>
      </c>
      <c r="W355" s="159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 t="s">
        <v>345</v>
      </c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</row>
    <row r="356" spans="1:60" outlineLevel="1" x14ac:dyDescent="0.25">
      <c r="A356" s="157"/>
      <c r="B356" s="158"/>
      <c r="C356" s="193" t="s">
        <v>527</v>
      </c>
      <c r="D356" s="189"/>
      <c r="E356" s="190">
        <v>2</v>
      </c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 t="s">
        <v>179</v>
      </c>
      <c r="AH356" s="150">
        <v>0</v>
      </c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</row>
    <row r="357" spans="1:60" outlineLevel="1" x14ac:dyDescent="0.25">
      <c r="A357" s="157"/>
      <c r="B357" s="158"/>
      <c r="C357" s="193" t="s">
        <v>528</v>
      </c>
      <c r="D357" s="189"/>
      <c r="E357" s="190">
        <v>1</v>
      </c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 t="s">
        <v>179</v>
      </c>
      <c r="AH357" s="150">
        <v>0</v>
      </c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</row>
    <row r="358" spans="1:60" outlineLevel="1" x14ac:dyDescent="0.25">
      <c r="A358" s="157"/>
      <c r="B358" s="158"/>
      <c r="C358" s="193" t="s">
        <v>529</v>
      </c>
      <c r="D358" s="189"/>
      <c r="E358" s="190">
        <v>1</v>
      </c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 t="s">
        <v>179</v>
      </c>
      <c r="AH358" s="150">
        <v>0</v>
      </c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</row>
    <row r="359" spans="1:60" outlineLevel="1" x14ac:dyDescent="0.25">
      <c r="A359" s="157"/>
      <c r="B359" s="158"/>
      <c r="C359" s="193" t="s">
        <v>530</v>
      </c>
      <c r="D359" s="189"/>
      <c r="E359" s="190">
        <v>1</v>
      </c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 t="s">
        <v>179</v>
      </c>
      <c r="AH359" s="150">
        <v>0</v>
      </c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</row>
    <row r="360" spans="1:60" outlineLevel="1" x14ac:dyDescent="0.25">
      <c r="A360" s="157"/>
      <c r="B360" s="158"/>
      <c r="C360" s="193" t="s">
        <v>531</v>
      </c>
      <c r="D360" s="189"/>
      <c r="E360" s="190">
        <v>1</v>
      </c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 t="s">
        <v>179</v>
      </c>
      <c r="AH360" s="150">
        <v>0</v>
      </c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</row>
    <row r="361" spans="1:60" outlineLevel="1" x14ac:dyDescent="0.25">
      <c r="A361" s="157"/>
      <c r="B361" s="158"/>
      <c r="C361" s="193" t="s">
        <v>532</v>
      </c>
      <c r="D361" s="189"/>
      <c r="E361" s="190">
        <v>1</v>
      </c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 t="s">
        <v>179</v>
      </c>
      <c r="AH361" s="150">
        <v>0</v>
      </c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</row>
    <row r="362" spans="1:60" ht="20.399999999999999" outlineLevel="1" x14ac:dyDescent="0.25">
      <c r="A362" s="167">
        <v>94</v>
      </c>
      <c r="B362" s="168" t="s">
        <v>533</v>
      </c>
      <c r="C362" s="185" t="s">
        <v>534</v>
      </c>
      <c r="D362" s="169" t="s">
        <v>187</v>
      </c>
      <c r="E362" s="170">
        <v>36.97</v>
      </c>
      <c r="F362" s="171"/>
      <c r="G362" s="172">
        <f>ROUND(E362*F362,2)</f>
        <v>0</v>
      </c>
      <c r="H362" s="171"/>
      <c r="I362" s="172">
        <f>ROUND(E362*H362,2)</f>
        <v>0</v>
      </c>
      <c r="J362" s="171"/>
      <c r="K362" s="172">
        <f>ROUND(E362*J362,2)</f>
        <v>0</v>
      </c>
      <c r="L362" s="172">
        <v>21</v>
      </c>
      <c r="M362" s="172">
        <f>G362*(1+L362/100)</f>
        <v>0</v>
      </c>
      <c r="N362" s="172">
        <v>2.2499999999999998E-3</v>
      </c>
      <c r="O362" s="172">
        <f>ROUND(E362*N362,2)</f>
        <v>0.08</v>
      </c>
      <c r="P362" s="172">
        <v>0</v>
      </c>
      <c r="Q362" s="172">
        <f>ROUND(E362*P362,2)</f>
        <v>0</v>
      </c>
      <c r="R362" s="172" t="s">
        <v>447</v>
      </c>
      <c r="S362" s="172" t="s">
        <v>148</v>
      </c>
      <c r="T362" s="173" t="s">
        <v>148</v>
      </c>
      <c r="U362" s="159">
        <v>0.36399999999999999</v>
      </c>
      <c r="V362" s="159">
        <f>ROUND(E362*U362,2)</f>
        <v>13.46</v>
      </c>
      <c r="W362" s="159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 t="s">
        <v>345</v>
      </c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</row>
    <row r="363" spans="1:60" outlineLevel="1" x14ac:dyDescent="0.25">
      <c r="A363" s="157"/>
      <c r="B363" s="158"/>
      <c r="C363" s="193" t="s">
        <v>498</v>
      </c>
      <c r="D363" s="189"/>
      <c r="E363" s="190">
        <v>16.440000000000001</v>
      </c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 t="s">
        <v>179</v>
      </c>
      <c r="AH363" s="150">
        <v>0</v>
      </c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</row>
    <row r="364" spans="1:60" outlineLevel="1" x14ac:dyDescent="0.25">
      <c r="A364" s="157"/>
      <c r="B364" s="158"/>
      <c r="C364" s="193" t="s">
        <v>499</v>
      </c>
      <c r="D364" s="189"/>
      <c r="E364" s="190">
        <v>3.66</v>
      </c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 t="s">
        <v>179</v>
      </c>
      <c r="AH364" s="150">
        <v>0</v>
      </c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</row>
    <row r="365" spans="1:60" outlineLevel="1" x14ac:dyDescent="0.25">
      <c r="A365" s="157"/>
      <c r="B365" s="158"/>
      <c r="C365" s="193" t="s">
        <v>500</v>
      </c>
      <c r="D365" s="189"/>
      <c r="E365" s="190">
        <v>4.1100000000000003</v>
      </c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 t="s">
        <v>179</v>
      </c>
      <c r="AH365" s="150">
        <v>0</v>
      </c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</row>
    <row r="366" spans="1:60" outlineLevel="1" x14ac:dyDescent="0.25">
      <c r="A366" s="157"/>
      <c r="B366" s="158"/>
      <c r="C366" s="193" t="s">
        <v>495</v>
      </c>
      <c r="D366" s="189"/>
      <c r="E366" s="190">
        <v>2.79</v>
      </c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 t="s">
        <v>179</v>
      </c>
      <c r="AH366" s="150">
        <v>0</v>
      </c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</row>
    <row r="367" spans="1:60" outlineLevel="1" x14ac:dyDescent="0.25">
      <c r="A367" s="157"/>
      <c r="B367" s="158"/>
      <c r="C367" s="193" t="s">
        <v>501</v>
      </c>
      <c r="D367" s="189"/>
      <c r="E367" s="190">
        <v>5.41</v>
      </c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 t="s">
        <v>179</v>
      </c>
      <c r="AH367" s="150">
        <v>0</v>
      </c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</row>
    <row r="368" spans="1:60" outlineLevel="1" x14ac:dyDescent="0.25">
      <c r="A368" s="157"/>
      <c r="B368" s="158"/>
      <c r="C368" s="193" t="s">
        <v>502</v>
      </c>
      <c r="D368" s="189"/>
      <c r="E368" s="190">
        <v>2.78</v>
      </c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 t="s">
        <v>179</v>
      </c>
      <c r="AH368" s="150">
        <v>0</v>
      </c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</row>
    <row r="369" spans="1:60" outlineLevel="1" x14ac:dyDescent="0.25">
      <c r="A369" s="157"/>
      <c r="B369" s="158"/>
      <c r="C369" s="193" t="s">
        <v>503</v>
      </c>
      <c r="D369" s="189"/>
      <c r="E369" s="190">
        <v>1.78</v>
      </c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 t="s">
        <v>179</v>
      </c>
      <c r="AH369" s="150">
        <v>0</v>
      </c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</row>
    <row r="370" spans="1:60" ht="20.399999999999999" outlineLevel="1" x14ac:dyDescent="0.25">
      <c r="A370" s="167">
        <v>95</v>
      </c>
      <c r="B370" s="168" t="s">
        <v>535</v>
      </c>
      <c r="C370" s="185" t="s">
        <v>536</v>
      </c>
      <c r="D370" s="169" t="s">
        <v>187</v>
      </c>
      <c r="E370" s="170">
        <v>34.299999999999997</v>
      </c>
      <c r="F370" s="171"/>
      <c r="G370" s="172">
        <f>ROUND(E370*F370,2)</f>
        <v>0</v>
      </c>
      <c r="H370" s="171"/>
      <c r="I370" s="172">
        <f>ROUND(E370*H370,2)</f>
        <v>0</v>
      </c>
      <c r="J370" s="171"/>
      <c r="K370" s="172">
        <f>ROUND(E370*J370,2)</f>
        <v>0</v>
      </c>
      <c r="L370" s="172">
        <v>21</v>
      </c>
      <c r="M370" s="172">
        <f>G370*(1+L370/100)</f>
        <v>0</v>
      </c>
      <c r="N370" s="172">
        <v>3.1199999999999999E-3</v>
      </c>
      <c r="O370" s="172">
        <f>ROUND(E370*N370,2)</f>
        <v>0.11</v>
      </c>
      <c r="P370" s="172">
        <v>0</v>
      </c>
      <c r="Q370" s="172">
        <f>ROUND(E370*P370,2)</f>
        <v>0</v>
      </c>
      <c r="R370" s="172" t="s">
        <v>447</v>
      </c>
      <c r="S370" s="172" t="s">
        <v>148</v>
      </c>
      <c r="T370" s="173" t="s">
        <v>148</v>
      </c>
      <c r="U370" s="159">
        <v>0.29399999999999998</v>
      </c>
      <c r="V370" s="159">
        <f>ROUND(E370*U370,2)</f>
        <v>10.08</v>
      </c>
      <c r="W370" s="159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 t="s">
        <v>345</v>
      </c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</row>
    <row r="371" spans="1:60" outlineLevel="1" x14ac:dyDescent="0.25">
      <c r="A371" s="157"/>
      <c r="B371" s="158"/>
      <c r="C371" s="193" t="s">
        <v>537</v>
      </c>
      <c r="D371" s="189"/>
      <c r="E371" s="190">
        <v>9.3000000000000007</v>
      </c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 t="s">
        <v>179</v>
      </c>
      <c r="AH371" s="150">
        <v>0</v>
      </c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</row>
    <row r="372" spans="1:60" outlineLevel="1" x14ac:dyDescent="0.25">
      <c r="A372" s="157"/>
      <c r="B372" s="158"/>
      <c r="C372" s="193" t="s">
        <v>538</v>
      </c>
      <c r="D372" s="189"/>
      <c r="E372" s="190">
        <v>7</v>
      </c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 t="s">
        <v>179</v>
      </c>
      <c r="AH372" s="150">
        <v>0</v>
      </c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</row>
    <row r="373" spans="1:60" outlineLevel="1" x14ac:dyDescent="0.25">
      <c r="A373" s="157"/>
      <c r="B373" s="158"/>
      <c r="C373" s="193" t="s">
        <v>539</v>
      </c>
      <c r="D373" s="189"/>
      <c r="E373" s="190">
        <v>9</v>
      </c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 t="s">
        <v>179</v>
      </c>
      <c r="AH373" s="150">
        <v>0</v>
      </c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</row>
    <row r="374" spans="1:60" outlineLevel="1" x14ac:dyDescent="0.25">
      <c r="A374" s="157"/>
      <c r="B374" s="158"/>
      <c r="C374" s="193" t="s">
        <v>540</v>
      </c>
      <c r="D374" s="189"/>
      <c r="E374" s="190">
        <v>9</v>
      </c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 t="s">
        <v>179</v>
      </c>
      <c r="AH374" s="150">
        <v>0</v>
      </c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</row>
    <row r="375" spans="1:60" ht="20.399999999999999" outlineLevel="1" x14ac:dyDescent="0.25">
      <c r="A375" s="174">
        <v>96</v>
      </c>
      <c r="B375" s="175" t="s">
        <v>541</v>
      </c>
      <c r="C375" s="184" t="s">
        <v>542</v>
      </c>
      <c r="D375" s="176" t="s">
        <v>543</v>
      </c>
      <c r="E375" s="177">
        <v>1</v>
      </c>
      <c r="F375" s="178"/>
      <c r="G375" s="179">
        <f>ROUND(E375*F375,2)</f>
        <v>0</v>
      </c>
      <c r="H375" s="178"/>
      <c r="I375" s="179">
        <f>ROUND(E375*H375,2)</f>
        <v>0</v>
      </c>
      <c r="J375" s="178"/>
      <c r="K375" s="179">
        <f>ROUND(E375*J375,2)</f>
        <v>0</v>
      </c>
      <c r="L375" s="179">
        <v>21</v>
      </c>
      <c r="M375" s="179">
        <f>G375*(1+L375/100)</f>
        <v>0</v>
      </c>
      <c r="N375" s="179">
        <v>0</v>
      </c>
      <c r="O375" s="179">
        <f>ROUND(E375*N375,2)</f>
        <v>0</v>
      </c>
      <c r="P375" s="179">
        <v>0</v>
      </c>
      <c r="Q375" s="179">
        <f>ROUND(E375*P375,2)</f>
        <v>0</v>
      </c>
      <c r="R375" s="179"/>
      <c r="S375" s="179" t="s">
        <v>276</v>
      </c>
      <c r="T375" s="180" t="s">
        <v>149</v>
      </c>
      <c r="U375" s="159">
        <v>0</v>
      </c>
      <c r="V375" s="159">
        <f>ROUND(E375*U375,2)</f>
        <v>0</v>
      </c>
      <c r="W375" s="159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 t="s">
        <v>175</v>
      </c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</row>
    <row r="376" spans="1:60" ht="20.399999999999999" outlineLevel="1" x14ac:dyDescent="0.25">
      <c r="A376" s="167">
        <v>97</v>
      </c>
      <c r="B376" s="168" t="s">
        <v>544</v>
      </c>
      <c r="C376" s="185" t="s">
        <v>545</v>
      </c>
      <c r="D376" s="169" t="s">
        <v>279</v>
      </c>
      <c r="E376" s="170">
        <v>1</v>
      </c>
      <c r="F376" s="171"/>
      <c r="G376" s="172">
        <f>ROUND(E376*F376,2)</f>
        <v>0</v>
      </c>
      <c r="H376" s="171"/>
      <c r="I376" s="172">
        <f>ROUND(E376*H376,2)</f>
        <v>0</v>
      </c>
      <c r="J376" s="171"/>
      <c r="K376" s="172">
        <f>ROUND(E376*J376,2)</f>
        <v>0</v>
      </c>
      <c r="L376" s="172">
        <v>21</v>
      </c>
      <c r="M376" s="172">
        <f>G376*(1+L376/100)</f>
        <v>0</v>
      </c>
      <c r="N376" s="172">
        <v>0</v>
      </c>
      <c r="O376" s="172">
        <f>ROUND(E376*N376,2)</f>
        <v>0</v>
      </c>
      <c r="P376" s="172">
        <v>0</v>
      </c>
      <c r="Q376" s="172">
        <f>ROUND(E376*P376,2)</f>
        <v>0</v>
      </c>
      <c r="R376" s="172"/>
      <c r="S376" s="172" t="s">
        <v>276</v>
      </c>
      <c r="T376" s="173" t="s">
        <v>149</v>
      </c>
      <c r="U376" s="159">
        <v>0</v>
      </c>
      <c r="V376" s="159">
        <f>ROUND(E376*U376,2)</f>
        <v>0</v>
      </c>
      <c r="W376" s="159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 t="s">
        <v>175</v>
      </c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</row>
    <row r="377" spans="1:60" outlineLevel="1" x14ac:dyDescent="0.25">
      <c r="A377" s="157"/>
      <c r="B377" s="158"/>
      <c r="C377" s="243" t="s">
        <v>546</v>
      </c>
      <c r="D377" s="244"/>
      <c r="E377" s="244"/>
      <c r="F377" s="244"/>
      <c r="G377" s="244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 t="s">
        <v>154</v>
      </c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</row>
    <row r="378" spans="1:60" outlineLevel="1" x14ac:dyDescent="0.25">
      <c r="A378" s="157"/>
      <c r="B378" s="158"/>
      <c r="C378" s="255" t="s">
        <v>547</v>
      </c>
      <c r="D378" s="256"/>
      <c r="E378" s="256"/>
      <c r="F378" s="256"/>
      <c r="G378" s="256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 t="s">
        <v>154</v>
      </c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</row>
    <row r="379" spans="1:60" outlineLevel="1" x14ac:dyDescent="0.25">
      <c r="A379" s="157"/>
      <c r="B379" s="158"/>
      <c r="C379" s="255" t="s">
        <v>548</v>
      </c>
      <c r="D379" s="256"/>
      <c r="E379" s="256"/>
      <c r="F379" s="256"/>
      <c r="G379" s="256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 t="s">
        <v>154</v>
      </c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</row>
    <row r="380" spans="1:60" ht="20.399999999999999" outlineLevel="1" x14ac:dyDescent="0.25">
      <c r="A380" s="167">
        <v>98</v>
      </c>
      <c r="B380" s="168" t="s">
        <v>549</v>
      </c>
      <c r="C380" s="185" t="s">
        <v>550</v>
      </c>
      <c r="D380" s="169" t="s">
        <v>173</v>
      </c>
      <c r="E380" s="170">
        <v>2.9069699999999998</v>
      </c>
      <c r="F380" s="171"/>
      <c r="G380" s="172">
        <f>ROUND(E380*F380,2)</f>
        <v>0</v>
      </c>
      <c r="H380" s="171"/>
      <c r="I380" s="172">
        <f>ROUND(E380*H380,2)</f>
        <v>0</v>
      </c>
      <c r="J380" s="171"/>
      <c r="K380" s="172">
        <f>ROUND(E380*J380,2)</f>
        <v>0</v>
      </c>
      <c r="L380" s="172">
        <v>21</v>
      </c>
      <c r="M380" s="172">
        <f>G380*(1+L380/100)</f>
        <v>0</v>
      </c>
      <c r="N380" s="172">
        <v>5.0000000000000001E-3</v>
      </c>
      <c r="O380" s="172">
        <f>ROUND(E380*N380,2)</f>
        <v>0.01</v>
      </c>
      <c r="P380" s="172">
        <v>0</v>
      </c>
      <c r="Q380" s="172">
        <f>ROUND(E380*P380,2)</f>
        <v>0</v>
      </c>
      <c r="R380" s="172" t="s">
        <v>324</v>
      </c>
      <c r="S380" s="172" t="s">
        <v>148</v>
      </c>
      <c r="T380" s="173" t="s">
        <v>148</v>
      </c>
      <c r="U380" s="159">
        <v>0</v>
      </c>
      <c r="V380" s="159">
        <f>ROUND(E380*U380,2)</f>
        <v>0</v>
      </c>
      <c r="W380" s="159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 t="s">
        <v>325</v>
      </c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</row>
    <row r="381" spans="1:60" outlineLevel="1" x14ac:dyDescent="0.25">
      <c r="A381" s="157"/>
      <c r="B381" s="158"/>
      <c r="C381" s="193" t="s">
        <v>551</v>
      </c>
      <c r="D381" s="189"/>
      <c r="E381" s="190">
        <v>1.0127699999999999</v>
      </c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 t="s">
        <v>179</v>
      </c>
      <c r="AH381" s="150">
        <v>0</v>
      </c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</row>
    <row r="382" spans="1:60" outlineLevel="1" x14ac:dyDescent="0.25">
      <c r="A382" s="157"/>
      <c r="B382" s="158"/>
      <c r="C382" s="193" t="s">
        <v>552</v>
      </c>
      <c r="D382" s="189"/>
      <c r="E382" s="190">
        <v>0.7722</v>
      </c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 t="s">
        <v>179</v>
      </c>
      <c r="AH382" s="150">
        <v>0</v>
      </c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</row>
    <row r="383" spans="1:60" outlineLevel="1" x14ac:dyDescent="0.25">
      <c r="A383" s="157"/>
      <c r="B383" s="158"/>
      <c r="C383" s="193" t="s">
        <v>553</v>
      </c>
      <c r="D383" s="189"/>
      <c r="E383" s="190">
        <v>1.1220000000000001</v>
      </c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 t="s">
        <v>179</v>
      </c>
      <c r="AH383" s="150">
        <v>0</v>
      </c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</row>
    <row r="384" spans="1:60" outlineLevel="1" x14ac:dyDescent="0.25">
      <c r="A384" s="167">
        <v>99</v>
      </c>
      <c r="B384" s="168" t="s">
        <v>554</v>
      </c>
      <c r="C384" s="185" t="s">
        <v>555</v>
      </c>
      <c r="D384" s="169" t="s">
        <v>279</v>
      </c>
      <c r="E384" s="170">
        <v>2</v>
      </c>
      <c r="F384" s="171"/>
      <c r="G384" s="172">
        <f>ROUND(E384*F384,2)</f>
        <v>0</v>
      </c>
      <c r="H384" s="171"/>
      <c r="I384" s="172">
        <f>ROUND(E384*H384,2)</f>
        <v>0</v>
      </c>
      <c r="J384" s="171"/>
      <c r="K384" s="172">
        <f>ROUND(E384*J384,2)</f>
        <v>0</v>
      </c>
      <c r="L384" s="172">
        <v>21</v>
      </c>
      <c r="M384" s="172">
        <f>G384*(1+L384/100)</f>
        <v>0</v>
      </c>
      <c r="N384" s="172">
        <v>4.8000000000000001E-4</v>
      </c>
      <c r="O384" s="172">
        <f>ROUND(E384*N384,2)</f>
        <v>0</v>
      </c>
      <c r="P384" s="172">
        <v>0</v>
      </c>
      <c r="Q384" s="172">
        <f>ROUND(E384*P384,2)</f>
        <v>0</v>
      </c>
      <c r="R384" s="172" t="s">
        <v>324</v>
      </c>
      <c r="S384" s="172" t="s">
        <v>148</v>
      </c>
      <c r="T384" s="173" t="s">
        <v>148</v>
      </c>
      <c r="U384" s="159">
        <v>0</v>
      </c>
      <c r="V384" s="159">
        <f>ROUND(E384*U384,2)</f>
        <v>0</v>
      </c>
      <c r="W384" s="159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 t="s">
        <v>408</v>
      </c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</row>
    <row r="385" spans="1:60" outlineLevel="1" x14ac:dyDescent="0.25">
      <c r="A385" s="157"/>
      <c r="B385" s="158"/>
      <c r="C385" s="193" t="s">
        <v>527</v>
      </c>
      <c r="D385" s="189"/>
      <c r="E385" s="190">
        <v>2</v>
      </c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 t="s">
        <v>179</v>
      </c>
      <c r="AH385" s="150">
        <v>0</v>
      </c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150"/>
      <c r="BD385" s="150"/>
      <c r="BE385" s="150"/>
      <c r="BF385" s="150"/>
      <c r="BG385" s="150"/>
      <c r="BH385" s="150"/>
    </row>
    <row r="386" spans="1:60" ht="20.399999999999999" outlineLevel="1" x14ac:dyDescent="0.25">
      <c r="A386" s="167">
        <v>100</v>
      </c>
      <c r="B386" s="168" t="s">
        <v>556</v>
      </c>
      <c r="C386" s="185" t="s">
        <v>557</v>
      </c>
      <c r="D386" s="169" t="s">
        <v>279</v>
      </c>
      <c r="E386" s="170">
        <v>11.14228</v>
      </c>
      <c r="F386" s="171"/>
      <c r="G386" s="172">
        <f>ROUND(E386*F386,2)</f>
        <v>0</v>
      </c>
      <c r="H386" s="171"/>
      <c r="I386" s="172">
        <f>ROUND(E386*H386,2)</f>
        <v>0</v>
      </c>
      <c r="J386" s="171"/>
      <c r="K386" s="172">
        <f>ROUND(E386*J386,2)</f>
        <v>0</v>
      </c>
      <c r="L386" s="172">
        <v>21</v>
      </c>
      <c r="M386" s="172">
        <f>G386*(1+L386/100)</f>
        <v>0</v>
      </c>
      <c r="N386" s="172">
        <v>1.2500000000000001E-2</v>
      </c>
      <c r="O386" s="172">
        <f>ROUND(E386*N386,2)</f>
        <v>0.14000000000000001</v>
      </c>
      <c r="P386" s="172">
        <v>0</v>
      </c>
      <c r="Q386" s="172">
        <f>ROUND(E386*P386,2)</f>
        <v>0</v>
      </c>
      <c r="R386" s="172" t="s">
        <v>324</v>
      </c>
      <c r="S386" s="172" t="s">
        <v>148</v>
      </c>
      <c r="T386" s="173" t="s">
        <v>148</v>
      </c>
      <c r="U386" s="159">
        <v>0</v>
      </c>
      <c r="V386" s="159">
        <f>ROUND(E386*U386,2)</f>
        <v>0</v>
      </c>
      <c r="W386" s="159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 t="s">
        <v>408</v>
      </c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</row>
    <row r="387" spans="1:60" outlineLevel="1" x14ac:dyDescent="0.25">
      <c r="A387" s="157"/>
      <c r="B387" s="158"/>
      <c r="C387" s="193" t="s">
        <v>558</v>
      </c>
      <c r="D387" s="189"/>
      <c r="E387" s="190">
        <v>0.61528000000000005</v>
      </c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 t="s">
        <v>179</v>
      </c>
      <c r="AH387" s="150">
        <v>0</v>
      </c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</row>
    <row r="388" spans="1:60" outlineLevel="1" x14ac:dyDescent="0.25">
      <c r="A388" s="157"/>
      <c r="B388" s="158"/>
      <c r="C388" s="193" t="s">
        <v>559</v>
      </c>
      <c r="D388" s="189"/>
      <c r="E388" s="190">
        <v>10.526999999999999</v>
      </c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 t="s">
        <v>179</v>
      </c>
      <c r="AH388" s="150">
        <v>0</v>
      </c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150"/>
      <c r="BD388" s="150"/>
      <c r="BE388" s="150"/>
      <c r="BF388" s="150"/>
      <c r="BG388" s="150"/>
      <c r="BH388" s="150"/>
    </row>
    <row r="389" spans="1:60" ht="20.399999999999999" outlineLevel="1" x14ac:dyDescent="0.25">
      <c r="A389" s="167">
        <v>101</v>
      </c>
      <c r="B389" s="168" t="s">
        <v>560</v>
      </c>
      <c r="C389" s="185" t="s">
        <v>561</v>
      </c>
      <c r="D389" s="169" t="s">
        <v>187</v>
      </c>
      <c r="E389" s="170">
        <v>16.829999999999998</v>
      </c>
      <c r="F389" s="171"/>
      <c r="G389" s="172">
        <f>ROUND(E389*F389,2)</f>
        <v>0</v>
      </c>
      <c r="H389" s="171"/>
      <c r="I389" s="172">
        <f>ROUND(E389*H389,2)</f>
        <v>0</v>
      </c>
      <c r="J389" s="171"/>
      <c r="K389" s="172">
        <f>ROUND(E389*J389,2)</f>
        <v>0</v>
      </c>
      <c r="L389" s="172">
        <v>21</v>
      </c>
      <c r="M389" s="172">
        <f>G389*(1+L389/100)</f>
        <v>0</v>
      </c>
      <c r="N389" s="172">
        <v>1.42E-3</v>
      </c>
      <c r="O389" s="172">
        <f>ROUND(E389*N389,2)</f>
        <v>0.02</v>
      </c>
      <c r="P389" s="172">
        <v>0</v>
      </c>
      <c r="Q389" s="172">
        <f>ROUND(E389*P389,2)</f>
        <v>0</v>
      </c>
      <c r="R389" s="172" t="s">
        <v>324</v>
      </c>
      <c r="S389" s="172" t="s">
        <v>148</v>
      </c>
      <c r="T389" s="173" t="s">
        <v>148</v>
      </c>
      <c r="U389" s="159">
        <v>0</v>
      </c>
      <c r="V389" s="159">
        <f>ROUND(E389*U389,2)</f>
        <v>0</v>
      </c>
      <c r="W389" s="159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 t="s">
        <v>325</v>
      </c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  <c r="BC389" s="150"/>
      <c r="BD389" s="150"/>
      <c r="BE389" s="150"/>
      <c r="BF389" s="150"/>
      <c r="BG389" s="150"/>
      <c r="BH389" s="150"/>
    </row>
    <row r="390" spans="1:60" outlineLevel="1" x14ac:dyDescent="0.25">
      <c r="A390" s="157"/>
      <c r="B390" s="158"/>
      <c r="C390" s="193" t="s">
        <v>562</v>
      </c>
      <c r="D390" s="189"/>
      <c r="E390" s="190">
        <v>16.829999999999998</v>
      </c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 t="s">
        <v>179</v>
      </c>
      <c r="AH390" s="150">
        <v>0</v>
      </c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150"/>
      <c r="BD390" s="150"/>
      <c r="BE390" s="150"/>
      <c r="BF390" s="150"/>
      <c r="BG390" s="150"/>
      <c r="BH390" s="150"/>
    </row>
    <row r="391" spans="1:60" outlineLevel="1" x14ac:dyDescent="0.25">
      <c r="A391" s="167">
        <v>102</v>
      </c>
      <c r="B391" s="168" t="s">
        <v>563</v>
      </c>
      <c r="C391" s="185" t="s">
        <v>564</v>
      </c>
      <c r="D391" s="169" t="s">
        <v>187</v>
      </c>
      <c r="E391" s="170">
        <v>39.0929</v>
      </c>
      <c r="F391" s="171"/>
      <c r="G391" s="172">
        <f>ROUND(E391*F391,2)</f>
        <v>0</v>
      </c>
      <c r="H391" s="171"/>
      <c r="I391" s="172">
        <f>ROUND(E391*H391,2)</f>
        <v>0</v>
      </c>
      <c r="J391" s="171"/>
      <c r="K391" s="172">
        <f>ROUND(E391*J391,2)</f>
        <v>0</v>
      </c>
      <c r="L391" s="172">
        <v>21</v>
      </c>
      <c r="M391" s="172">
        <f>G391*(1+L391/100)</f>
        <v>0</v>
      </c>
      <c r="N391" s="172">
        <v>9.6000000000000002E-4</v>
      </c>
      <c r="O391" s="172">
        <f>ROUND(E391*N391,2)</f>
        <v>0.04</v>
      </c>
      <c r="P391" s="172">
        <v>0</v>
      </c>
      <c r="Q391" s="172">
        <f>ROUND(E391*P391,2)</f>
        <v>0</v>
      </c>
      <c r="R391" s="172" t="s">
        <v>324</v>
      </c>
      <c r="S391" s="172" t="s">
        <v>148</v>
      </c>
      <c r="T391" s="173" t="s">
        <v>148</v>
      </c>
      <c r="U391" s="159">
        <v>0</v>
      </c>
      <c r="V391" s="159">
        <f>ROUND(E391*U391,2)</f>
        <v>0</v>
      </c>
      <c r="W391" s="159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 t="s">
        <v>325</v>
      </c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  <c r="BC391" s="150"/>
      <c r="BD391" s="150"/>
      <c r="BE391" s="150"/>
      <c r="BF391" s="150"/>
      <c r="BG391" s="150"/>
      <c r="BH391" s="150"/>
    </row>
    <row r="392" spans="1:60" outlineLevel="1" x14ac:dyDescent="0.25">
      <c r="A392" s="157"/>
      <c r="B392" s="158"/>
      <c r="C392" s="193" t="s">
        <v>565</v>
      </c>
      <c r="D392" s="189"/>
      <c r="E392" s="190">
        <v>39.0929</v>
      </c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 t="s">
        <v>179</v>
      </c>
      <c r="AH392" s="150">
        <v>0</v>
      </c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  <c r="BC392" s="150"/>
      <c r="BD392" s="150"/>
      <c r="BE392" s="150"/>
      <c r="BF392" s="150"/>
      <c r="BG392" s="150"/>
      <c r="BH392" s="150"/>
    </row>
    <row r="393" spans="1:60" outlineLevel="1" x14ac:dyDescent="0.25">
      <c r="A393" s="167">
        <v>103</v>
      </c>
      <c r="B393" s="168" t="s">
        <v>566</v>
      </c>
      <c r="C393" s="185" t="s">
        <v>567</v>
      </c>
      <c r="D393" s="169" t="s">
        <v>187</v>
      </c>
      <c r="E393" s="170">
        <v>9.4600000000000009</v>
      </c>
      <c r="F393" s="171"/>
      <c r="G393" s="172">
        <f>ROUND(E393*F393,2)</f>
        <v>0</v>
      </c>
      <c r="H393" s="171"/>
      <c r="I393" s="172">
        <f>ROUND(E393*H393,2)</f>
        <v>0</v>
      </c>
      <c r="J393" s="171"/>
      <c r="K393" s="172">
        <f>ROUND(E393*J393,2)</f>
        <v>0</v>
      </c>
      <c r="L393" s="172">
        <v>21</v>
      </c>
      <c r="M393" s="172">
        <f>G393*(1+L393/100)</f>
        <v>0</v>
      </c>
      <c r="N393" s="172">
        <v>3.0999999999999999E-3</v>
      </c>
      <c r="O393" s="172">
        <f>ROUND(E393*N393,2)</f>
        <v>0.03</v>
      </c>
      <c r="P393" s="172">
        <v>0</v>
      </c>
      <c r="Q393" s="172">
        <f>ROUND(E393*P393,2)</f>
        <v>0</v>
      </c>
      <c r="R393" s="172" t="s">
        <v>324</v>
      </c>
      <c r="S393" s="172" t="s">
        <v>148</v>
      </c>
      <c r="T393" s="173" t="s">
        <v>148</v>
      </c>
      <c r="U393" s="159">
        <v>0</v>
      </c>
      <c r="V393" s="159">
        <f>ROUND(E393*U393,2)</f>
        <v>0</v>
      </c>
      <c r="W393" s="159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 t="s">
        <v>325</v>
      </c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50"/>
      <c r="BH393" s="150"/>
    </row>
    <row r="394" spans="1:60" outlineLevel="1" x14ac:dyDescent="0.25">
      <c r="A394" s="157"/>
      <c r="B394" s="158"/>
      <c r="C394" s="193" t="s">
        <v>568</v>
      </c>
      <c r="D394" s="189"/>
      <c r="E394" s="190">
        <v>9.4600000000000009</v>
      </c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 t="s">
        <v>179</v>
      </c>
      <c r="AH394" s="150">
        <v>0</v>
      </c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150"/>
      <c r="BD394" s="150"/>
      <c r="BE394" s="150"/>
      <c r="BF394" s="150"/>
      <c r="BG394" s="150"/>
      <c r="BH394" s="150"/>
    </row>
    <row r="395" spans="1:60" outlineLevel="1" x14ac:dyDescent="0.25">
      <c r="A395" s="167">
        <v>104</v>
      </c>
      <c r="B395" s="168" t="s">
        <v>569</v>
      </c>
      <c r="C395" s="185" t="s">
        <v>570</v>
      </c>
      <c r="D395" s="169" t="s">
        <v>279</v>
      </c>
      <c r="E395" s="170">
        <v>11.76154</v>
      </c>
      <c r="F395" s="171"/>
      <c r="G395" s="172">
        <f>ROUND(E395*F395,2)</f>
        <v>0</v>
      </c>
      <c r="H395" s="171"/>
      <c r="I395" s="172">
        <f>ROUND(E395*H395,2)</f>
        <v>0</v>
      </c>
      <c r="J395" s="171"/>
      <c r="K395" s="172">
        <f>ROUND(E395*J395,2)</f>
        <v>0</v>
      </c>
      <c r="L395" s="172">
        <v>21</v>
      </c>
      <c r="M395" s="172">
        <f>G395*(1+L395/100)</f>
        <v>0</v>
      </c>
      <c r="N395" s="172">
        <v>4.0200000000000001E-3</v>
      </c>
      <c r="O395" s="172">
        <f>ROUND(E395*N395,2)</f>
        <v>0.05</v>
      </c>
      <c r="P395" s="172">
        <v>0</v>
      </c>
      <c r="Q395" s="172">
        <f>ROUND(E395*P395,2)</f>
        <v>0</v>
      </c>
      <c r="R395" s="172" t="s">
        <v>324</v>
      </c>
      <c r="S395" s="172" t="s">
        <v>148</v>
      </c>
      <c r="T395" s="173" t="s">
        <v>148</v>
      </c>
      <c r="U395" s="159">
        <v>0</v>
      </c>
      <c r="V395" s="159">
        <f>ROUND(E395*U395,2)</f>
        <v>0</v>
      </c>
      <c r="W395" s="159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 t="s">
        <v>325</v>
      </c>
      <c r="AH395" s="150"/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150"/>
      <c r="BD395" s="150"/>
      <c r="BE395" s="150"/>
      <c r="BF395" s="150"/>
      <c r="BG395" s="150"/>
      <c r="BH395" s="150"/>
    </row>
    <row r="396" spans="1:60" outlineLevel="1" x14ac:dyDescent="0.25">
      <c r="A396" s="157"/>
      <c r="B396" s="158"/>
      <c r="C396" s="193" t="s">
        <v>571</v>
      </c>
      <c r="D396" s="189"/>
      <c r="E396" s="190">
        <v>11.76154</v>
      </c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 t="s">
        <v>179</v>
      </c>
      <c r="AH396" s="150">
        <v>0</v>
      </c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150"/>
      <c r="BD396" s="150"/>
      <c r="BE396" s="150"/>
      <c r="BF396" s="150"/>
      <c r="BG396" s="150"/>
      <c r="BH396" s="150"/>
    </row>
    <row r="397" spans="1:60" outlineLevel="1" x14ac:dyDescent="0.25">
      <c r="A397" s="167">
        <v>105</v>
      </c>
      <c r="B397" s="168" t="s">
        <v>572</v>
      </c>
      <c r="C397" s="185" t="s">
        <v>573</v>
      </c>
      <c r="D397" s="169" t="s">
        <v>279</v>
      </c>
      <c r="E397" s="170">
        <v>2.2000000000000002</v>
      </c>
      <c r="F397" s="171"/>
      <c r="G397" s="172">
        <f>ROUND(E397*F397,2)</f>
        <v>0</v>
      </c>
      <c r="H397" s="171"/>
      <c r="I397" s="172">
        <f>ROUND(E397*H397,2)</f>
        <v>0</v>
      </c>
      <c r="J397" s="171"/>
      <c r="K397" s="172">
        <f>ROUND(E397*J397,2)</f>
        <v>0</v>
      </c>
      <c r="L397" s="172">
        <v>21</v>
      </c>
      <c r="M397" s="172">
        <f>G397*(1+L397/100)</f>
        <v>0</v>
      </c>
      <c r="N397" s="172">
        <v>0</v>
      </c>
      <c r="O397" s="172">
        <f>ROUND(E397*N397,2)</f>
        <v>0</v>
      </c>
      <c r="P397" s="172">
        <v>0</v>
      </c>
      <c r="Q397" s="172">
        <f>ROUND(E397*P397,2)</f>
        <v>0</v>
      </c>
      <c r="R397" s="172" t="s">
        <v>324</v>
      </c>
      <c r="S397" s="172" t="s">
        <v>148</v>
      </c>
      <c r="T397" s="173" t="s">
        <v>148</v>
      </c>
      <c r="U397" s="159">
        <v>0</v>
      </c>
      <c r="V397" s="159">
        <f>ROUND(E397*U397,2)</f>
        <v>0</v>
      </c>
      <c r="W397" s="159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 t="s">
        <v>325</v>
      </c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150"/>
      <c r="BD397" s="150"/>
      <c r="BE397" s="150"/>
      <c r="BF397" s="150"/>
      <c r="BG397" s="150"/>
      <c r="BH397" s="150"/>
    </row>
    <row r="398" spans="1:60" outlineLevel="1" x14ac:dyDescent="0.25">
      <c r="A398" s="157"/>
      <c r="B398" s="158"/>
      <c r="C398" s="193" t="s">
        <v>574</v>
      </c>
      <c r="D398" s="189"/>
      <c r="E398" s="190">
        <v>2.2000000000000002</v>
      </c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 t="s">
        <v>179</v>
      </c>
      <c r="AH398" s="150">
        <v>0</v>
      </c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150"/>
      <c r="BD398" s="150"/>
      <c r="BE398" s="150"/>
      <c r="BF398" s="150"/>
      <c r="BG398" s="150"/>
      <c r="BH398" s="150"/>
    </row>
    <row r="399" spans="1:60" outlineLevel="1" x14ac:dyDescent="0.25">
      <c r="A399" s="167">
        <v>106</v>
      </c>
      <c r="B399" s="168" t="s">
        <v>575</v>
      </c>
      <c r="C399" s="185" t="s">
        <v>576</v>
      </c>
      <c r="D399" s="169" t="s">
        <v>187</v>
      </c>
      <c r="E399" s="170">
        <v>22.934999999999999</v>
      </c>
      <c r="F399" s="171"/>
      <c r="G399" s="172">
        <f>ROUND(E399*F399,2)</f>
        <v>0</v>
      </c>
      <c r="H399" s="171"/>
      <c r="I399" s="172">
        <f>ROUND(E399*H399,2)</f>
        <v>0</v>
      </c>
      <c r="J399" s="171"/>
      <c r="K399" s="172">
        <f>ROUND(E399*J399,2)</f>
        <v>0</v>
      </c>
      <c r="L399" s="172">
        <v>21</v>
      </c>
      <c r="M399" s="172">
        <f>G399*(1+L399/100)</f>
        <v>0</v>
      </c>
      <c r="N399" s="172">
        <v>2.1299999999999999E-3</v>
      </c>
      <c r="O399" s="172">
        <f>ROUND(E399*N399,2)</f>
        <v>0.05</v>
      </c>
      <c r="P399" s="172">
        <v>0</v>
      </c>
      <c r="Q399" s="172">
        <f>ROUND(E399*P399,2)</f>
        <v>0</v>
      </c>
      <c r="R399" s="172" t="s">
        <v>324</v>
      </c>
      <c r="S399" s="172" t="s">
        <v>148</v>
      </c>
      <c r="T399" s="173" t="s">
        <v>148</v>
      </c>
      <c r="U399" s="159">
        <v>0</v>
      </c>
      <c r="V399" s="159">
        <f>ROUND(E399*U399,2)</f>
        <v>0</v>
      </c>
      <c r="W399" s="159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 t="s">
        <v>325</v>
      </c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</row>
    <row r="400" spans="1:60" outlineLevel="1" x14ac:dyDescent="0.25">
      <c r="A400" s="157"/>
      <c r="B400" s="158"/>
      <c r="C400" s="193" t="s">
        <v>577</v>
      </c>
      <c r="D400" s="189"/>
      <c r="E400" s="190">
        <v>22.934999999999999</v>
      </c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 t="s">
        <v>179</v>
      </c>
      <c r="AH400" s="150">
        <v>0</v>
      </c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</row>
    <row r="401" spans="1:60" ht="20.399999999999999" outlineLevel="1" x14ac:dyDescent="0.25">
      <c r="A401" s="167">
        <v>107</v>
      </c>
      <c r="B401" s="168" t="s">
        <v>578</v>
      </c>
      <c r="C401" s="185" t="s">
        <v>579</v>
      </c>
      <c r="D401" s="169" t="s">
        <v>187</v>
      </c>
      <c r="E401" s="170">
        <v>16.829999999999998</v>
      </c>
      <c r="F401" s="171"/>
      <c r="G401" s="172">
        <f>ROUND(E401*F401,2)</f>
        <v>0</v>
      </c>
      <c r="H401" s="171"/>
      <c r="I401" s="172">
        <f>ROUND(E401*H401,2)</f>
        <v>0</v>
      </c>
      <c r="J401" s="171"/>
      <c r="K401" s="172">
        <f>ROUND(E401*J401,2)</f>
        <v>0</v>
      </c>
      <c r="L401" s="172">
        <v>21</v>
      </c>
      <c r="M401" s="172">
        <f>G401*(1+L401/100)</f>
        <v>0</v>
      </c>
      <c r="N401" s="172">
        <v>9.7999999999999997E-4</v>
      </c>
      <c r="O401" s="172">
        <f>ROUND(E401*N401,2)</f>
        <v>0.02</v>
      </c>
      <c r="P401" s="172">
        <v>0</v>
      </c>
      <c r="Q401" s="172">
        <f>ROUND(E401*P401,2)</f>
        <v>0</v>
      </c>
      <c r="R401" s="172" t="s">
        <v>324</v>
      </c>
      <c r="S401" s="172" t="s">
        <v>148</v>
      </c>
      <c r="T401" s="173" t="s">
        <v>148</v>
      </c>
      <c r="U401" s="159">
        <v>0</v>
      </c>
      <c r="V401" s="159">
        <f>ROUND(E401*U401,2)</f>
        <v>0</v>
      </c>
      <c r="W401" s="159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 t="s">
        <v>408</v>
      </c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</row>
    <row r="402" spans="1:60" outlineLevel="1" x14ac:dyDescent="0.25">
      <c r="A402" s="157"/>
      <c r="B402" s="158"/>
      <c r="C402" s="193" t="s">
        <v>562</v>
      </c>
      <c r="D402" s="189"/>
      <c r="E402" s="190">
        <v>16.829999999999998</v>
      </c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 t="s">
        <v>179</v>
      </c>
      <c r="AH402" s="150">
        <v>0</v>
      </c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</row>
    <row r="403" spans="1:60" outlineLevel="1" x14ac:dyDescent="0.25">
      <c r="A403" s="167">
        <v>108</v>
      </c>
      <c r="B403" s="168" t="s">
        <v>580</v>
      </c>
      <c r="C403" s="185" t="s">
        <v>581</v>
      </c>
      <c r="D403" s="169" t="s">
        <v>173</v>
      </c>
      <c r="E403" s="170">
        <v>327.17588000000001</v>
      </c>
      <c r="F403" s="171"/>
      <c r="G403" s="172">
        <f>ROUND(E403*F403,2)</f>
        <v>0</v>
      </c>
      <c r="H403" s="171"/>
      <c r="I403" s="172">
        <f>ROUND(E403*H403,2)</f>
        <v>0</v>
      </c>
      <c r="J403" s="171"/>
      <c r="K403" s="172">
        <f>ROUND(E403*J403,2)</f>
        <v>0</v>
      </c>
      <c r="L403" s="172">
        <v>21</v>
      </c>
      <c r="M403" s="172">
        <f>G403*(1+L403/100)</f>
        <v>0</v>
      </c>
      <c r="N403" s="172">
        <v>1.2500000000000001E-2</v>
      </c>
      <c r="O403" s="172">
        <f>ROUND(E403*N403,2)</f>
        <v>4.09</v>
      </c>
      <c r="P403" s="172">
        <v>0</v>
      </c>
      <c r="Q403" s="172">
        <f>ROUND(E403*P403,2)</f>
        <v>0</v>
      </c>
      <c r="R403" s="172"/>
      <c r="S403" s="172" t="s">
        <v>276</v>
      </c>
      <c r="T403" s="173" t="s">
        <v>149</v>
      </c>
      <c r="U403" s="159">
        <v>0</v>
      </c>
      <c r="V403" s="159">
        <f>ROUND(E403*U403,2)</f>
        <v>0</v>
      </c>
      <c r="W403" s="159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 t="s">
        <v>408</v>
      </c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</row>
    <row r="404" spans="1:60" outlineLevel="1" x14ac:dyDescent="0.25">
      <c r="A404" s="157"/>
      <c r="B404" s="158"/>
      <c r="C404" s="194" t="s">
        <v>213</v>
      </c>
      <c r="D404" s="191"/>
      <c r="E404" s="192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 t="s">
        <v>179</v>
      </c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</row>
    <row r="405" spans="1:60" outlineLevel="1" x14ac:dyDescent="0.25">
      <c r="A405" s="157"/>
      <c r="B405" s="158"/>
      <c r="C405" s="195" t="s">
        <v>364</v>
      </c>
      <c r="D405" s="191"/>
      <c r="E405" s="192">
        <v>49.675109999999997</v>
      </c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 t="s">
        <v>179</v>
      </c>
      <c r="AH405" s="150">
        <v>2</v>
      </c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</row>
    <row r="406" spans="1:60" outlineLevel="1" x14ac:dyDescent="0.25">
      <c r="A406" s="157"/>
      <c r="B406" s="158"/>
      <c r="C406" s="195" t="s">
        <v>365</v>
      </c>
      <c r="D406" s="191"/>
      <c r="E406" s="192">
        <v>247.75751</v>
      </c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 t="s">
        <v>179</v>
      </c>
      <c r="AH406" s="150">
        <v>2</v>
      </c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</row>
    <row r="407" spans="1:60" outlineLevel="1" x14ac:dyDescent="0.25">
      <c r="A407" s="157"/>
      <c r="B407" s="158"/>
      <c r="C407" s="194" t="s">
        <v>217</v>
      </c>
      <c r="D407" s="191"/>
      <c r="E407" s="192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 t="s">
        <v>179</v>
      </c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150"/>
      <c r="BD407" s="150"/>
      <c r="BE407" s="150"/>
      <c r="BF407" s="150"/>
      <c r="BG407" s="150"/>
      <c r="BH407" s="150"/>
    </row>
    <row r="408" spans="1:60" outlineLevel="1" x14ac:dyDescent="0.25">
      <c r="A408" s="157"/>
      <c r="B408" s="158"/>
      <c r="C408" s="193" t="s">
        <v>582</v>
      </c>
      <c r="D408" s="189"/>
      <c r="E408" s="190">
        <v>327.17588000000001</v>
      </c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 t="s">
        <v>179</v>
      </c>
      <c r="AH408" s="150">
        <v>0</v>
      </c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</row>
    <row r="409" spans="1:60" outlineLevel="1" x14ac:dyDescent="0.25">
      <c r="A409" s="167">
        <v>109</v>
      </c>
      <c r="B409" s="168" t="s">
        <v>583</v>
      </c>
      <c r="C409" s="185" t="s">
        <v>584</v>
      </c>
      <c r="D409" s="169" t="s">
        <v>279</v>
      </c>
      <c r="E409" s="170">
        <v>2974.3262</v>
      </c>
      <c r="F409" s="171"/>
      <c r="G409" s="172">
        <f>ROUND(E409*F409,2)</f>
        <v>0</v>
      </c>
      <c r="H409" s="171"/>
      <c r="I409" s="172">
        <f>ROUND(E409*H409,2)</f>
        <v>0</v>
      </c>
      <c r="J409" s="171"/>
      <c r="K409" s="172">
        <f>ROUND(E409*J409,2)</f>
        <v>0</v>
      </c>
      <c r="L409" s="172">
        <v>21</v>
      </c>
      <c r="M409" s="172">
        <f>G409*(1+L409/100)</f>
        <v>0</v>
      </c>
      <c r="N409" s="172">
        <v>5.0000000000000002E-5</v>
      </c>
      <c r="O409" s="172">
        <f>ROUND(E409*N409,2)</f>
        <v>0.15</v>
      </c>
      <c r="P409" s="172">
        <v>0</v>
      </c>
      <c r="Q409" s="172">
        <f>ROUND(E409*P409,2)</f>
        <v>0</v>
      </c>
      <c r="R409" s="172"/>
      <c r="S409" s="172" t="s">
        <v>276</v>
      </c>
      <c r="T409" s="173" t="s">
        <v>149</v>
      </c>
      <c r="U409" s="159">
        <v>0</v>
      </c>
      <c r="V409" s="159">
        <f>ROUND(E409*U409,2)</f>
        <v>0</v>
      </c>
      <c r="W409" s="159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 t="s">
        <v>408</v>
      </c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</row>
    <row r="410" spans="1:60" outlineLevel="1" x14ac:dyDescent="0.25">
      <c r="A410" s="157"/>
      <c r="B410" s="158"/>
      <c r="C410" s="194" t="s">
        <v>213</v>
      </c>
      <c r="D410" s="191"/>
      <c r="E410" s="192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 t="s">
        <v>179</v>
      </c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</row>
    <row r="411" spans="1:60" outlineLevel="1" x14ac:dyDescent="0.25">
      <c r="A411" s="157"/>
      <c r="B411" s="158"/>
      <c r="C411" s="195" t="s">
        <v>364</v>
      </c>
      <c r="D411" s="191"/>
      <c r="E411" s="192">
        <v>49.675109999999997</v>
      </c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 t="s">
        <v>179</v>
      </c>
      <c r="AH411" s="150">
        <v>2</v>
      </c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</row>
    <row r="412" spans="1:60" outlineLevel="1" x14ac:dyDescent="0.25">
      <c r="A412" s="157"/>
      <c r="B412" s="158"/>
      <c r="C412" s="195" t="s">
        <v>365</v>
      </c>
      <c r="D412" s="191"/>
      <c r="E412" s="192">
        <v>247.75751</v>
      </c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 t="s">
        <v>179</v>
      </c>
      <c r="AH412" s="150">
        <v>2</v>
      </c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</row>
    <row r="413" spans="1:60" outlineLevel="1" x14ac:dyDescent="0.25">
      <c r="A413" s="157"/>
      <c r="B413" s="158"/>
      <c r="C413" s="194" t="s">
        <v>217</v>
      </c>
      <c r="D413" s="191"/>
      <c r="E413" s="192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 t="s">
        <v>179</v>
      </c>
      <c r="AH413" s="150"/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  <c r="BC413" s="150"/>
      <c r="BD413" s="150"/>
      <c r="BE413" s="150"/>
      <c r="BF413" s="150"/>
      <c r="BG413" s="150"/>
      <c r="BH413" s="150"/>
    </row>
    <row r="414" spans="1:60" outlineLevel="1" x14ac:dyDescent="0.25">
      <c r="A414" s="157"/>
      <c r="B414" s="158"/>
      <c r="C414" s="193" t="s">
        <v>585</v>
      </c>
      <c r="D414" s="189"/>
      <c r="E414" s="190">
        <v>2974.3262</v>
      </c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 t="s">
        <v>179</v>
      </c>
      <c r="AH414" s="150">
        <v>0</v>
      </c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</row>
    <row r="415" spans="1:60" outlineLevel="1" x14ac:dyDescent="0.25">
      <c r="A415" s="167">
        <v>110</v>
      </c>
      <c r="B415" s="168" t="s">
        <v>586</v>
      </c>
      <c r="C415" s="185" t="s">
        <v>587</v>
      </c>
      <c r="D415" s="169" t="s">
        <v>313</v>
      </c>
      <c r="E415" s="170">
        <v>4.9372199999999999</v>
      </c>
      <c r="F415" s="171"/>
      <c r="G415" s="172">
        <f>ROUND(E415*F415,2)</f>
        <v>0</v>
      </c>
      <c r="H415" s="171"/>
      <c r="I415" s="172">
        <f>ROUND(E415*H415,2)</f>
        <v>0</v>
      </c>
      <c r="J415" s="171"/>
      <c r="K415" s="172">
        <f>ROUND(E415*J415,2)</f>
        <v>0</v>
      </c>
      <c r="L415" s="172">
        <v>21</v>
      </c>
      <c r="M415" s="172">
        <f>G415*(1+L415/100)</f>
        <v>0</v>
      </c>
      <c r="N415" s="172">
        <v>0</v>
      </c>
      <c r="O415" s="172">
        <f>ROUND(E415*N415,2)</f>
        <v>0</v>
      </c>
      <c r="P415" s="172">
        <v>0</v>
      </c>
      <c r="Q415" s="172">
        <f>ROUND(E415*P415,2)</f>
        <v>0</v>
      </c>
      <c r="R415" s="172" t="s">
        <v>447</v>
      </c>
      <c r="S415" s="172" t="s">
        <v>148</v>
      </c>
      <c r="T415" s="173" t="s">
        <v>148</v>
      </c>
      <c r="U415" s="159">
        <v>4.9470000000000001</v>
      </c>
      <c r="V415" s="159">
        <f>ROUND(E415*U415,2)</f>
        <v>24.42</v>
      </c>
      <c r="W415" s="159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 t="s">
        <v>441</v>
      </c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</row>
    <row r="416" spans="1:60" outlineLevel="1" x14ac:dyDescent="0.25">
      <c r="A416" s="157"/>
      <c r="B416" s="158"/>
      <c r="C416" s="253" t="s">
        <v>329</v>
      </c>
      <c r="D416" s="254"/>
      <c r="E416" s="254"/>
      <c r="F416" s="254"/>
      <c r="G416" s="254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 t="s">
        <v>177</v>
      </c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</row>
    <row r="417" spans="1:60" x14ac:dyDescent="0.25">
      <c r="A417" s="161" t="s">
        <v>143</v>
      </c>
      <c r="B417" s="162" t="s">
        <v>94</v>
      </c>
      <c r="C417" s="183" t="s">
        <v>95</v>
      </c>
      <c r="D417" s="163"/>
      <c r="E417" s="164"/>
      <c r="F417" s="165"/>
      <c r="G417" s="165">
        <f>SUMIF(AG418:AG438,"&lt;&gt;NOR",G418:G438)</f>
        <v>0</v>
      </c>
      <c r="H417" s="165"/>
      <c r="I417" s="165">
        <f>SUM(I418:I438)</f>
        <v>0</v>
      </c>
      <c r="J417" s="165"/>
      <c r="K417" s="165">
        <f>SUM(K418:K438)</f>
        <v>0</v>
      </c>
      <c r="L417" s="165"/>
      <c r="M417" s="165">
        <f>SUM(M418:M438)</f>
        <v>0</v>
      </c>
      <c r="N417" s="165"/>
      <c r="O417" s="165">
        <f>SUM(O418:O438)</f>
        <v>0.67999999999999994</v>
      </c>
      <c r="P417" s="165"/>
      <c r="Q417" s="165">
        <f>SUM(Q418:Q438)</f>
        <v>0</v>
      </c>
      <c r="R417" s="165"/>
      <c r="S417" s="165"/>
      <c r="T417" s="166"/>
      <c r="U417" s="160"/>
      <c r="V417" s="160">
        <f>SUM(V418:V438)</f>
        <v>51.61999999999999</v>
      </c>
      <c r="W417" s="160"/>
      <c r="AG417" t="s">
        <v>144</v>
      </c>
    </row>
    <row r="418" spans="1:60" outlineLevel="1" x14ac:dyDescent="0.25">
      <c r="A418" s="167">
        <v>111</v>
      </c>
      <c r="B418" s="168" t="s">
        <v>588</v>
      </c>
      <c r="C418" s="185" t="s">
        <v>589</v>
      </c>
      <c r="D418" s="169" t="s">
        <v>187</v>
      </c>
      <c r="E418" s="170">
        <v>35.539000000000001</v>
      </c>
      <c r="F418" s="171"/>
      <c r="G418" s="172">
        <f>ROUND(E418*F418,2)</f>
        <v>0</v>
      </c>
      <c r="H418" s="171"/>
      <c r="I418" s="172">
        <f>ROUND(E418*H418,2)</f>
        <v>0</v>
      </c>
      <c r="J418" s="171"/>
      <c r="K418" s="172">
        <f>ROUND(E418*J418,2)</f>
        <v>0</v>
      </c>
      <c r="L418" s="172">
        <v>21</v>
      </c>
      <c r="M418" s="172">
        <f>G418*(1+L418/100)</f>
        <v>0</v>
      </c>
      <c r="N418" s="172">
        <v>3.2000000000000003E-4</v>
      </c>
      <c r="O418" s="172">
        <f>ROUND(E418*N418,2)</f>
        <v>0.01</v>
      </c>
      <c r="P418" s="172">
        <v>0</v>
      </c>
      <c r="Q418" s="172">
        <f>ROUND(E418*P418,2)</f>
        <v>0</v>
      </c>
      <c r="R418" s="172" t="s">
        <v>590</v>
      </c>
      <c r="S418" s="172" t="s">
        <v>148</v>
      </c>
      <c r="T418" s="173" t="s">
        <v>148</v>
      </c>
      <c r="U418" s="159">
        <v>6.7000000000000004E-2</v>
      </c>
      <c r="V418" s="159">
        <f>ROUND(E418*U418,2)</f>
        <v>2.38</v>
      </c>
      <c r="W418" s="159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 t="s">
        <v>345</v>
      </c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0"/>
      <c r="BD418" s="150"/>
      <c r="BE418" s="150"/>
      <c r="BF418" s="150"/>
      <c r="BG418" s="150"/>
      <c r="BH418" s="150"/>
    </row>
    <row r="419" spans="1:60" outlineLevel="1" x14ac:dyDescent="0.25">
      <c r="A419" s="157"/>
      <c r="B419" s="158"/>
      <c r="C419" s="193" t="s">
        <v>456</v>
      </c>
      <c r="D419" s="189"/>
      <c r="E419" s="190">
        <v>35.539000000000001</v>
      </c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 t="s">
        <v>179</v>
      </c>
      <c r="AH419" s="150">
        <v>0</v>
      </c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0"/>
      <c r="BD419" s="150"/>
      <c r="BE419" s="150"/>
      <c r="BF419" s="150"/>
      <c r="BG419" s="150"/>
      <c r="BH419" s="150"/>
    </row>
    <row r="420" spans="1:60" ht="20.399999999999999" outlineLevel="1" x14ac:dyDescent="0.25">
      <c r="A420" s="167">
        <v>112</v>
      </c>
      <c r="B420" s="168" t="s">
        <v>591</v>
      </c>
      <c r="C420" s="185" t="s">
        <v>592</v>
      </c>
      <c r="D420" s="169" t="s">
        <v>187</v>
      </c>
      <c r="E420" s="170">
        <v>35.539000000000001</v>
      </c>
      <c r="F420" s="171"/>
      <c r="G420" s="172">
        <f>ROUND(E420*F420,2)</f>
        <v>0</v>
      </c>
      <c r="H420" s="171"/>
      <c r="I420" s="172">
        <f>ROUND(E420*H420,2)</f>
        <v>0</v>
      </c>
      <c r="J420" s="171"/>
      <c r="K420" s="172">
        <f>ROUND(E420*J420,2)</f>
        <v>0</v>
      </c>
      <c r="L420" s="172">
        <v>21</v>
      </c>
      <c r="M420" s="172">
        <f>G420*(1+L420/100)</f>
        <v>0</v>
      </c>
      <c r="N420" s="172">
        <v>1.2E-4</v>
      </c>
      <c r="O420" s="172">
        <f>ROUND(E420*N420,2)</f>
        <v>0</v>
      </c>
      <c r="P420" s="172">
        <v>0</v>
      </c>
      <c r="Q420" s="172">
        <f>ROUND(E420*P420,2)</f>
        <v>0</v>
      </c>
      <c r="R420" s="172" t="s">
        <v>590</v>
      </c>
      <c r="S420" s="172" t="s">
        <v>148</v>
      </c>
      <c r="T420" s="173" t="s">
        <v>148</v>
      </c>
      <c r="U420" s="159">
        <v>6.7000000000000004E-2</v>
      </c>
      <c r="V420" s="159">
        <f>ROUND(E420*U420,2)</f>
        <v>2.38</v>
      </c>
      <c r="W420" s="159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 t="s">
        <v>175</v>
      </c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</row>
    <row r="421" spans="1:60" outlineLevel="1" x14ac:dyDescent="0.25">
      <c r="A421" s="157"/>
      <c r="B421" s="158"/>
      <c r="C421" s="243" t="s">
        <v>593</v>
      </c>
      <c r="D421" s="244"/>
      <c r="E421" s="244"/>
      <c r="F421" s="244"/>
      <c r="G421" s="244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 t="s">
        <v>154</v>
      </c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</row>
    <row r="422" spans="1:60" outlineLevel="1" x14ac:dyDescent="0.25">
      <c r="A422" s="157"/>
      <c r="B422" s="158"/>
      <c r="C422" s="193" t="s">
        <v>456</v>
      </c>
      <c r="D422" s="189"/>
      <c r="E422" s="190">
        <v>35.539000000000001</v>
      </c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 t="s">
        <v>179</v>
      </c>
      <c r="AH422" s="150">
        <v>0</v>
      </c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</row>
    <row r="423" spans="1:60" ht="20.399999999999999" outlineLevel="1" x14ac:dyDescent="0.25">
      <c r="A423" s="167">
        <v>113</v>
      </c>
      <c r="B423" s="168" t="s">
        <v>594</v>
      </c>
      <c r="C423" s="185" t="s">
        <v>595</v>
      </c>
      <c r="D423" s="169" t="s">
        <v>187</v>
      </c>
      <c r="E423" s="170">
        <v>35.539000000000001</v>
      </c>
      <c r="F423" s="171"/>
      <c r="G423" s="172">
        <f>ROUND(E423*F423,2)</f>
        <v>0</v>
      </c>
      <c r="H423" s="171"/>
      <c r="I423" s="172">
        <f>ROUND(E423*H423,2)</f>
        <v>0</v>
      </c>
      <c r="J423" s="171"/>
      <c r="K423" s="172">
        <f>ROUND(E423*J423,2)</f>
        <v>0</v>
      </c>
      <c r="L423" s="172">
        <v>21</v>
      </c>
      <c r="M423" s="172">
        <f>G423*(1+L423/100)</f>
        <v>0</v>
      </c>
      <c r="N423" s="172">
        <v>4.8999999999999998E-4</v>
      </c>
      <c r="O423" s="172">
        <f>ROUND(E423*N423,2)</f>
        <v>0.02</v>
      </c>
      <c r="P423" s="172">
        <v>0</v>
      </c>
      <c r="Q423" s="172">
        <f>ROUND(E423*P423,2)</f>
        <v>0</v>
      </c>
      <c r="R423" s="172" t="s">
        <v>590</v>
      </c>
      <c r="S423" s="172" t="s">
        <v>148</v>
      </c>
      <c r="T423" s="173" t="s">
        <v>148</v>
      </c>
      <c r="U423" s="159">
        <v>6.7000000000000004E-2</v>
      </c>
      <c r="V423" s="159">
        <f>ROUND(E423*U423,2)</f>
        <v>2.38</v>
      </c>
      <c r="W423" s="159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 t="s">
        <v>175</v>
      </c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</row>
    <row r="424" spans="1:60" outlineLevel="1" x14ac:dyDescent="0.25">
      <c r="A424" s="157"/>
      <c r="B424" s="158"/>
      <c r="C424" s="243" t="s">
        <v>596</v>
      </c>
      <c r="D424" s="244"/>
      <c r="E424" s="244"/>
      <c r="F424" s="244"/>
      <c r="G424" s="244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 t="s">
        <v>154</v>
      </c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150"/>
      <c r="BD424" s="150"/>
      <c r="BE424" s="150"/>
      <c r="BF424" s="150"/>
      <c r="BG424" s="150"/>
      <c r="BH424" s="150"/>
    </row>
    <row r="425" spans="1:60" outlineLevel="1" x14ac:dyDescent="0.25">
      <c r="A425" s="157"/>
      <c r="B425" s="158"/>
      <c r="C425" s="193" t="s">
        <v>456</v>
      </c>
      <c r="D425" s="189"/>
      <c r="E425" s="190">
        <v>35.539000000000001</v>
      </c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 t="s">
        <v>179</v>
      </c>
      <c r="AH425" s="150">
        <v>0</v>
      </c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</row>
    <row r="426" spans="1:60" ht="20.399999999999999" outlineLevel="1" x14ac:dyDescent="0.25">
      <c r="A426" s="167">
        <v>114</v>
      </c>
      <c r="B426" s="168" t="s">
        <v>597</v>
      </c>
      <c r="C426" s="185" t="s">
        <v>598</v>
      </c>
      <c r="D426" s="169" t="s">
        <v>279</v>
      </c>
      <c r="E426" s="170">
        <v>6</v>
      </c>
      <c r="F426" s="171"/>
      <c r="G426" s="172">
        <f>ROUND(E426*F426,2)</f>
        <v>0</v>
      </c>
      <c r="H426" s="171"/>
      <c r="I426" s="172">
        <f>ROUND(E426*H426,2)</f>
        <v>0</v>
      </c>
      <c r="J426" s="171"/>
      <c r="K426" s="172">
        <f>ROUND(E426*J426,2)</f>
        <v>0</v>
      </c>
      <c r="L426" s="172">
        <v>21</v>
      </c>
      <c r="M426" s="172">
        <f>G426*(1+L426/100)</f>
        <v>0</v>
      </c>
      <c r="N426" s="172">
        <v>7.0400000000000003E-3</v>
      </c>
      <c r="O426" s="172">
        <f>ROUND(E426*N426,2)</f>
        <v>0.04</v>
      </c>
      <c r="P426" s="172">
        <v>0</v>
      </c>
      <c r="Q426" s="172">
        <f>ROUND(E426*P426,2)</f>
        <v>0</v>
      </c>
      <c r="R426" s="172" t="s">
        <v>590</v>
      </c>
      <c r="S426" s="172" t="s">
        <v>148</v>
      </c>
      <c r="T426" s="173" t="s">
        <v>148</v>
      </c>
      <c r="U426" s="159">
        <v>0.27600000000000002</v>
      </c>
      <c r="V426" s="159">
        <f>ROUND(E426*U426,2)</f>
        <v>1.66</v>
      </c>
      <c r="W426" s="159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 t="s">
        <v>175</v>
      </c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</row>
    <row r="427" spans="1:60" outlineLevel="1" x14ac:dyDescent="0.25">
      <c r="A427" s="157"/>
      <c r="B427" s="158"/>
      <c r="C427" s="193" t="s">
        <v>380</v>
      </c>
      <c r="D427" s="189"/>
      <c r="E427" s="190">
        <v>6</v>
      </c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 t="s">
        <v>179</v>
      </c>
      <c r="AH427" s="150">
        <v>0</v>
      </c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</row>
    <row r="428" spans="1:60" ht="20.399999999999999" outlineLevel="1" x14ac:dyDescent="0.25">
      <c r="A428" s="167">
        <v>115</v>
      </c>
      <c r="B428" s="168" t="s">
        <v>599</v>
      </c>
      <c r="C428" s="185" t="s">
        <v>600</v>
      </c>
      <c r="D428" s="169" t="s">
        <v>173</v>
      </c>
      <c r="E428" s="170">
        <v>297.43261999999999</v>
      </c>
      <c r="F428" s="171"/>
      <c r="G428" s="172">
        <f>ROUND(E428*F428,2)</f>
        <v>0</v>
      </c>
      <c r="H428" s="171"/>
      <c r="I428" s="172">
        <f>ROUND(E428*H428,2)</f>
        <v>0</v>
      </c>
      <c r="J428" s="171"/>
      <c r="K428" s="172">
        <f>ROUND(E428*J428,2)</f>
        <v>0</v>
      </c>
      <c r="L428" s="172">
        <v>21</v>
      </c>
      <c r="M428" s="172">
        <f>G428*(1+L428/100)</f>
        <v>0</v>
      </c>
      <c r="N428" s="172">
        <v>0</v>
      </c>
      <c r="O428" s="172">
        <f>ROUND(E428*N428,2)</f>
        <v>0</v>
      </c>
      <c r="P428" s="172">
        <v>0</v>
      </c>
      <c r="Q428" s="172">
        <f>ROUND(E428*P428,2)</f>
        <v>0</v>
      </c>
      <c r="R428" s="172" t="s">
        <v>590</v>
      </c>
      <c r="S428" s="172" t="s">
        <v>148</v>
      </c>
      <c r="T428" s="173" t="s">
        <v>148</v>
      </c>
      <c r="U428" s="159">
        <v>1.4999999999999999E-2</v>
      </c>
      <c r="V428" s="159">
        <f>ROUND(E428*U428,2)</f>
        <v>4.46</v>
      </c>
      <c r="W428" s="159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 t="s">
        <v>345</v>
      </c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150"/>
      <c r="BD428" s="150"/>
      <c r="BE428" s="150"/>
      <c r="BF428" s="150"/>
      <c r="BG428" s="150"/>
      <c r="BH428" s="150"/>
    </row>
    <row r="429" spans="1:60" outlineLevel="1" x14ac:dyDescent="0.25">
      <c r="A429" s="157"/>
      <c r="B429" s="158"/>
      <c r="C429" s="193" t="s">
        <v>372</v>
      </c>
      <c r="D429" s="189"/>
      <c r="E429" s="190">
        <v>49.675109999999997</v>
      </c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 t="s">
        <v>179</v>
      </c>
      <c r="AH429" s="150">
        <v>0</v>
      </c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150"/>
      <c r="BD429" s="150"/>
      <c r="BE429" s="150"/>
      <c r="BF429" s="150"/>
      <c r="BG429" s="150"/>
      <c r="BH429" s="150"/>
    </row>
    <row r="430" spans="1:60" outlineLevel="1" x14ac:dyDescent="0.25">
      <c r="A430" s="157"/>
      <c r="B430" s="158"/>
      <c r="C430" s="193" t="s">
        <v>373</v>
      </c>
      <c r="D430" s="189"/>
      <c r="E430" s="190">
        <v>247.75751</v>
      </c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 t="s">
        <v>179</v>
      </c>
      <c r="AH430" s="150">
        <v>0</v>
      </c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</row>
    <row r="431" spans="1:60" outlineLevel="1" x14ac:dyDescent="0.25">
      <c r="A431" s="167">
        <v>116</v>
      </c>
      <c r="B431" s="168" t="s">
        <v>601</v>
      </c>
      <c r="C431" s="185" t="s">
        <v>602</v>
      </c>
      <c r="D431" s="169" t="s">
        <v>173</v>
      </c>
      <c r="E431" s="170">
        <v>297.43261999999999</v>
      </c>
      <c r="F431" s="171"/>
      <c r="G431" s="172">
        <f>ROUND(E431*F431,2)</f>
        <v>0</v>
      </c>
      <c r="H431" s="171"/>
      <c r="I431" s="172">
        <f>ROUND(E431*H431,2)</f>
        <v>0</v>
      </c>
      <c r="J431" s="171"/>
      <c r="K431" s="172">
        <f>ROUND(E431*J431,2)</f>
        <v>0</v>
      </c>
      <c r="L431" s="172">
        <v>21</v>
      </c>
      <c r="M431" s="172">
        <f>G431*(1+L431/100)</f>
        <v>0</v>
      </c>
      <c r="N431" s="172">
        <v>2.0500000000000002E-3</v>
      </c>
      <c r="O431" s="172">
        <f>ROUND(E431*N431,2)</f>
        <v>0.61</v>
      </c>
      <c r="P431" s="172">
        <v>0</v>
      </c>
      <c r="Q431" s="172">
        <f>ROUND(E431*P431,2)</f>
        <v>0</v>
      </c>
      <c r="R431" s="172" t="s">
        <v>590</v>
      </c>
      <c r="S431" s="172" t="s">
        <v>148</v>
      </c>
      <c r="T431" s="173" t="s">
        <v>148</v>
      </c>
      <c r="U431" s="159">
        <v>0.12</v>
      </c>
      <c r="V431" s="159">
        <f>ROUND(E431*U431,2)</f>
        <v>35.69</v>
      </c>
      <c r="W431" s="159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 t="s">
        <v>345</v>
      </c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</row>
    <row r="432" spans="1:60" outlineLevel="1" x14ac:dyDescent="0.25">
      <c r="A432" s="157"/>
      <c r="B432" s="158"/>
      <c r="C432" s="193" t="s">
        <v>372</v>
      </c>
      <c r="D432" s="189"/>
      <c r="E432" s="190">
        <v>49.675109999999997</v>
      </c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 t="s">
        <v>179</v>
      </c>
      <c r="AH432" s="150">
        <v>0</v>
      </c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  <c r="BC432" s="150"/>
      <c r="BD432" s="150"/>
      <c r="BE432" s="150"/>
      <c r="BF432" s="150"/>
      <c r="BG432" s="150"/>
      <c r="BH432" s="150"/>
    </row>
    <row r="433" spans="1:60" outlineLevel="1" x14ac:dyDescent="0.25">
      <c r="A433" s="157"/>
      <c r="B433" s="158"/>
      <c r="C433" s="193" t="s">
        <v>373</v>
      </c>
      <c r="D433" s="189"/>
      <c r="E433" s="190">
        <v>247.75751</v>
      </c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 t="s">
        <v>179</v>
      </c>
      <c r="AH433" s="150">
        <v>0</v>
      </c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150"/>
      <c r="BD433" s="150"/>
      <c r="BE433" s="150"/>
      <c r="BF433" s="150"/>
      <c r="BG433" s="150"/>
      <c r="BH433" s="150"/>
    </row>
    <row r="434" spans="1:60" outlineLevel="1" x14ac:dyDescent="0.25">
      <c r="A434" s="167">
        <v>117</v>
      </c>
      <c r="B434" s="168" t="s">
        <v>603</v>
      </c>
      <c r="C434" s="185" t="s">
        <v>604</v>
      </c>
      <c r="D434" s="169" t="s">
        <v>173</v>
      </c>
      <c r="E434" s="170">
        <v>10.098000000000001</v>
      </c>
      <c r="F434" s="171"/>
      <c r="G434" s="172">
        <f>ROUND(E434*F434,2)</f>
        <v>0</v>
      </c>
      <c r="H434" s="171"/>
      <c r="I434" s="172">
        <f>ROUND(E434*H434,2)</f>
        <v>0</v>
      </c>
      <c r="J434" s="171"/>
      <c r="K434" s="172">
        <f>ROUND(E434*J434,2)</f>
        <v>0</v>
      </c>
      <c r="L434" s="172">
        <v>21</v>
      </c>
      <c r="M434" s="172">
        <f>G434*(1+L434/100)</f>
        <v>0</v>
      </c>
      <c r="N434" s="172">
        <v>4.4000000000000002E-4</v>
      </c>
      <c r="O434" s="172">
        <f>ROUND(E434*N434,2)</f>
        <v>0</v>
      </c>
      <c r="P434" s="172">
        <v>0</v>
      </c>
      <c r="Q434" s="172">
        <f>ROUND(E434*P434,2)</f>
        <v>0</v>
      </c>
      <c r="R434" s="172" t="s">
        <v>590</v>
      </c>
      <c r="S434" s="172" t="s">
        <v>148</v>
      </c>
      <c r="T434" s="173" t="s">
        <v>148</v>
      </c>
      <c r="U434" s="159">
        <v>0.09</v>
      </c>
      <c r="V434" s="159">
        <f>ROUND(E434*U434,2)</f>
        <v>0.91</v>
      </c>
      <c r="W434" s="159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 t="s">
        <v>175</v>
      </c>
      <c r="AH434" s="150"/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150"/>
      <c r="BD434" s="150"/>
      <c r="BE434" s="150"/>
      <c r="BF434" s="150"/>
      <c r="BG434" s="150"/>
      <c r="BH434" s="150"/>
    </row>
    <row r="435" spans="1:60" outlineLevel="1" x14ac:dyDescent="0.25">
      <c r="A435" s="157"/>
      <c r="B435" s="158"/>
      <c r="C435" s="243" t="s">
        <v>605</v>
      </c>
      <c r="D435" s="244"/>
      <c r="E435" s="244"/>
      <c r="F435" s="244"/>
      <c r="G435" s="244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 t="s">
        <v>154</v>
      </c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</row>
    <row r="436" spans="1:60" outlineLevel="1" x14ac:dyDescent="0.25">
      <c r="A436" s="157"/>
      <c r="B436" s="158"/>
      <c r="C436" s="193" t="s">
        <v>481</v>
      </c>
      <c r="D436" s="189"/>
      <c r="E436" s="190">
        <v>10.098000000000001</v>
      </c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 t="s">
        <v>179</v>
      </c>
      <c r="AH436" s="150">
        <v>0</v>
      </c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150"/>
      <c r="BD436" s="150"/>
      <c r="BE436" s="150"/>
      <c r="BF436" s="150"/>
      <c r="BG436" s="150"/>
      <c r="BH436" s="150"/>
    </row>
    <row r="437" spans="1:60" outlineLevel="1" x14ac:dyDescent="0.25">
      <c r="A437" s="167">
        <v>118</v>
      </c>
      <c r="B437" s="168" t="s">
        <v>606</v>
      </c>
      <c r="C437" s="185" t="s">
        <v>607</v>
      </c>
      <c r="D437" s="169" t="s">
        <v>313</v>
      </c>
      <c r="E437" s="170">
        <v>0.68947000000000003</v>
      </c>
      <c r="F437" s="171"/>
      <c r="G437" s="172">
        <f>ROUND(E437*F437,2)</f>
        <v>0</v>
      </c>
      <c r="H437" s="171"/>
      <c r="I437" s="172">
        <f>ROUND(E437*H437,2)</f>
        <v>0</v>
      </c>
      <c r="J437" s="171"/>
      <c r="K437" s="172">
        <f>ROUND(E437*J437,2)</f>
        <v>0</v>
      </c>
      <c r="L437" s="172">
        <v>21</v>
      </c>
      <c r="M437" s="172">
        <f>G437*(1+L437/100)</f>
        <v>0</v>
      </c>
      <c r="N437" s="172">
        <v>0</v>
      </c>
      <c r="O437" s="172">
        <f>ROUND(E437*N437,2)</f>
        <v>0</v>
      </c>
      <c r="P437" s="172">
        <v>0</v>
      </c>
      <c r="Q437" s="172">
        <f>ROUND(E437*P437,2)</f>
        <v>0</v>
      </c>
      <c r="R437" s="172" t="s">
        <v>590</v>
      </c>
      <c r="S437" s="172" t="s">
        <v>148</v>
      </c>
      <c r="T437" s="173" t="s">
        <v>148</v>
      </c>
      <c r="U437" s="159">
        <v>2.5569999999999999</v>
      </c>
      <c r="V437" s="159">
        <f>ROUND(E437*U437,2)</f>
        <v>1.76</v>
      </c>
      <c r="W437" s="159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 t="s">
        <v>441</v>
      </c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</row>
    <row r="438" spans="1:60" outlineLevel="1" x14ac:dyDescent="0.25">
      <c r="A438" s="157"/>
      <c r="B438" s="158"/>
      <c r="C438" s="253" t="s">
        <v>329</v>
      </c>
      <c r="D438" s="254"/>
      <c r="E438" s="254"/>
      <c r="F438" s="254"/>
      <c r="G438" s="254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 t="s">
        <v>177</v>
      </c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</row>
    <row r="439" spans="1:60" x14ac:dyDescent="0.25">
      <c r="A439" s="161" t="s">
        <v>143</v>
      </c>
      <c r="B439" s="162" t="s">
        <v>96</v>
      </c>
      <c r="C439" s="183" t="s">
        <v>97</v>
      </c>
      <c r="D439" s="163"/>
      <c r="E439" s="164"/>
      <c r="F439" s="165"/>
      <c r="G439" s="165">
        <f>SUMIF(AG440:AG491,"&lt;&gt;NOR",G440:G491)</f>
        <v>0</v>
      </c>
      <c r="H439" s="165"/>
      <c r="I439" s="165">
        <f>SUM(I440:I491)</f>
        <v>0</v>
      </c>
      <c r="J439" s="165"/>
      <c r="K439" s="165">
        <f>SUM(K440:K491)</f>
        <v>0</v>
      </c>
      <c r="L439" s="165"/>
      <c r="M439" s="165">
        <f>SUM(M440:M491)</f>
        <v>0</v>
      </c>
      <c r="N439" s="165"/>
      <c r="O439" s="165">
        <f>SUM(O440:O491)</f>
        <v>0.06</v>
      </c>
      <c r="P439" s="165"/>
      <c r="Q439" s="165">
        <f>SUM(Q440:Q491)</f>
        <v>0</v>
      </c>
      <c r="R439" s="165"/>
      <c r="S439" s="165"/>
      <c r="T439" s="166"/>
      <c r="U439" s="160"/>
      <c r="V439" s="160">
        <f>SUM(V440:V491)</f>
        <v>65.67</v>
      </c>
      <c r="W439" s="160"/>
      <c r="AG439" t="s">
        <v>144</v>
      </c>
    </row>
    <row r="440" spans="1:60" ht="20.399999999999999" outlineLevel="1" x14ac:dyDescent="0.25">
      <c r="A440" s="167">
        <v>119</v>
      </c>
      <c r="B440" s="168" t="s">
        <v>608</v>
      </c>
      <c r="C440" s="185" t="s">
        <v>609</v>
      </c>
      <c r="D440" s="169" t="s">
        <v>187</v>
      </c>
      <c r="E440" s="170">
        <v>51.46</v>
      </c>
      <c r="F440" s="171"/>
      <c r="G440" s="172">
        <f>ROUND(E440*F440,2)</f>
        <v>0</v>
      </c>
      <c r="H440" s="171"/>
      <c r="I440" s="172">
        <f>ROUND(E440*H440,2)</f>
        <v>0</v>
      </c>
      <c r="J440" s="171"/>
      <c r="K440" s="172">
        <f>ROUND(E440*J440,2)</f>
        <v>0</v>
      </c>
      <c r="L440" s="172">
        <v>21</v>
      </c>
      <c r="M440" s="172">
        <f>G440*(1+L440/100)</f>
        <v>0</v>
      </c>
      <c r="N440" s="172">
        <v>4.0000000000000003E-5</v>
      </c>
      <c r="O440" s="172">
        <f>ROUND(E440*N440,2)</f>
        <v>0</v>
      </c>
      <c r="P440" s="172">
        <v>0</v>
      </c>
      <c r="Q440" s="172">
        <f>ROUND(E440*P440,2)</f>
        <v>0</v>
      </c>
      <c r="R440" s="172" t="s">
        <v>610</v>
      </c>
      <c r="S440" s="172" t="s">
        <v>148</v>
      </c>
      <c r="T440" s="173" t="s">
        <v>148</v>
      </c>
      <c r="U440" s="159">
        <v>0.32</v>
      </c>
      <c r="V440" s="159">
        <f>ROUND(E440*U440,2)</f>
        <v>16.47</v>
      </c>
      <c r="W440" s="159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 t="s">
        <v>175</v>
      </c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</row>
    <row r="441" spans="1:60" outlineLevel="1" x14ac:dyDescent="0.25">
      <c r="A441" s="157"/>
      <c r="B441" s="158"/>
      <c r="C441" s="243" t="s">
        <v>611</v>
      </c>
      <c r="D441" s="244"/>
      <c r="E441" s="244"/>
      <c r="F441" s="244"/>
      <c r="G441" s="244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 t="s">
        <v>154</v>
      </c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</row>
    <row r="442" spans="1:60" outlineLevel="1" x14ac:dyDescent="0.25">
      <c r="A442" s="157"/>
      <c r="B442" s="158"/>
      <c r="C442" s="193" t="s">
        <v>612</v>
      </c>
      <c r="D442" s="189"/>
      <c r="E442" s="190">
        <v>17.36</v>
      </c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 t="s">
        <v>179</v>
      </c>
      <c r="AH442" s="150">
        <v>0</v>
      </c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</row>
    <row r="443" spans="1:60" outlineLevel="1" x14ac:dyDescent="0.25">
      <c r="A443" s="157"/>
      <c r="B443" s="158"/>
      <c r="C443" s="193" t="s">
        <v>613</v>
      </c>
      <c r="D443" s="189"/>
      <c r="E443" s="190">
        <v>9.8000000000000007</v>
      </c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 t="s">
        <v>179</v>
      </c>
      <c r="AH443" s="150">
        <v>0</v>
      </c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</row>
    <row r="444" spans="1:60" outlineLevel="1" x14ac:dyDescent="0.25">
      <c r="A444" s="157"/>
      <c r="B444" s="158"/>
      <c r="C444" s="193" t="s">
        <v>614</v>
      </c>
      <c r="D444" s="189"/>
      <c r="E444" s="190">
        <v>3.3</v>
      </c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 t="s">
        <v>179</v>
      </c>
      <c r="AH444" s="150">
        <v>0</v>
      </c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</row>
    <row r="445" spans="1:60" outlineLevel="1" x14ac:dyDescent="0.25">
      <c r="A445" s="157"/>
      <c r="B445" s="158"/>
      <c r="C445" s="193" t="s">
        <v>615</v>
      </c>
      <c r="D445" s="189"/>
      <c r="E445" s="190">
        <v>10.8</v>
      </c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 t="s">
        <v>179</v>
      </c>
      <c r="AH445" s="150">
        <v>0</v>
      </c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</row>
    <row r="446" spans="1:60" outlineLevel="1" x14ac:dyDescent="0.25">
      <c r="A446" s="157"/>
      <c r="B446" s="158"/>
      <c r="C446" s="193" t="s">
        <v>193</v>
      </c>
      <c r="D446" s="189"/>
      <c r="E446" s="190">
        <v>5.0999999999999996</v>
      </c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 t="s">
        <v>179</v>
      </c>
      <c r="AH446" s="150">
        <v>0</v>
      </c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</row>
    <row r="447" spans="1:60" outlineLevel="1" x14ac:dyDescent="0.25">
      <c r="A447" s="157"/>
      <c r="B447" s="158"/>
      <c r="C447" s="193" t="s">
        <v>194</v>
      </c>
      <c r="D447" s="189"/>
      <c r="E447" s="190">
        <v>5.0999999999999996</v>
      </c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 t="s">
        <v>179</v>
      </c>
      <c r="AH447" s="150">
        <v>0</v>
      </c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150"/>
      <c r="BD447" s="150"/>
      <c r="BE447" s="150"/>
      <c r="BF447" s="150"/>
      <c r="BG447" s="150"/>
      <c r="BH447" s="150"/>
    </row>
    <row r="448" spans="1:60" ht="30.6" outlineLevel="1" x14ac:dyDescent="0.25">
      <c r="A448" s="167">
        <v>120</v>
      </c>
      <c r="B448" s="168" t="s">
        <v>616</v>
      </c>
      <c r="C448" s="185" t="s">
        <v>617</v>
      </c>
      <c r="D448" s="169" t="s">
        <v>187</v>
      </c>
      <c r="E448" s="170">
        <v>11.7</v>
      </c>
      <c r="F448" s="171"/>
      <c r="G448" s="172">
        <f>ROUND(E448*F448,2)</f>
        <v>0</v>
      </c>
      <c r="H448" s="171"/>
      <c r="I448" s="172">
        <f>ROUND(E448*H448,2)</f>
        <v>0</v>
      </c>
      <c r="J448" s="171"/>
      <c r="K448" s="172">
        <f>ROUND(E448*J448,2)</f>
        <v>0</v>
      </c>
      <c r="L448" s="172">
        <v>21</v>
      </c>
      <c r="M448" s="172">
        <f>G448*(1+L448/100)</f>
        <v>0</v>
      </c>
      <c r="N448" s="172">
        <v>1.6000000000000001E-4</v>
      </c>
      <c r="O448" s="172">
        <f>ROUND(E448*N448,2)</f>
        <v>0</v>
      </c>
      <c r="P448" s="172">
        <v>0</v>
      </c>
      <c r="Q448" s="172">
        <f>ROUND(E448*P448,2)</f>
        <v>0</v>
      </c>
      <c r="R448" s="172" t="s">
        <v>610</v>
      </c>
      <c r="S448" s="172" t="s">
        <v>148</v>
      </c>
      <c r="T448" s="173" t="s">
        <v>148</v>
      </c>
      <c r="U448" s="159">
        <v>0.87</v>
      </c>
      <c r="V448" s="159">
        <f>ROUND(E448*U448,2)</f>
        <v>10.18</v>
      </c>
      <c r="W448" s="159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 t="s">
        <v>175</v>
      </c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150"/>
      <c r="BD448" s="150"/>
      <c r="BE448" s="150"/>
      <c r="BF448" s="150"/>
      <c r="BG448" s="150"/>
      <c r="BH448" s="150"/>
    </row>
    <row r="449" spans="1:60" ht="21" outlineLevel="1" x14ac:dyDescent="0.25">
      <c r="A449" s="157"/>
      <c r="B449" s="158"/>
      <c r="C449" s="243" t="s">
        <v>618</v>
      </c>
      <c r="D449" s="244"/>
      <c r="E449" s="244"/>
      <c r="F449" s="244"/>
      <c r="G449" s="244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 t="s">
        <v>154</v>
      </c>
      <c r="AH449" s="150"/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81" t="str">
        <f>C449</f>
        <v>Vložení parotěsné a paropropustné fólie, těsnicí pásky pod rám a pod vnější parapet, vymezovacího provazce pod vnitřní parapet a silikonového tmelu, PU pěny. Dodávka materiálu.</v>
      </c>
      <c r="BB449" s="150"/>
      <c r="BC449" s="150"/>
      <c r="BD449" s="150"/>
      <c r="BE449" s="150"/>
      <c r="BF449" s="150"/>
      <c r="BG449" s="150"/>
      <c r="BH449" s="150"/>
    </row>
    <row r="450" spans="1:60" outlineLevel="1" x14ac:dyDescent="0.25">
      <c r="A450" s="157"/>
      <c r="B450" s="158"/>
      <c r="C450" s="193" t="s">
        <v>619</v>
      </c>
      <c r="D450" s="189"/>
      <c r="E450" s="190">
        <v>4.8</v>
      </c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 t="s">
        <v>179</v>
      </c>
      <c r="AH450" s="150">
        <v>0</v>
      </c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150"/>
      <c r="BD450" s="150"/>
      <c r="BE450" s="150"/>
      <c r="BF450" s="150"/>
      <c r="BG450" s="150"/>
      <c r="BH450" s="150"/>
    </row>
    <row r="451" spans="1:60" outlineLevel="1" x14ac:dyDescent="0.25">
      <c r="A451" s="157"/>
      <c r="B451" s="158"/>
      <c r="C451" s="193" t="s">
        <v>620</v>
      </c>
      <c r="D451" s="189"/>
      <c r="E451" s="190">
        <v>2.2000000000000002</v>
      </c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 t="s">
        <v>179</v>
      </c>
      <c r="AH451" s="150">
        <v>0</v>
      </c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150"/>
      <c r="BD451" s="150"/>
      <c r="BE451" s="150"/>
      <c r="BF451" s="150"/>
      <c r="BG451" s="150"/>
      <c r="BH451" s="150"/>
    </row>
    <row r="452" spans="1:60" outlineLevel="1" x14ac:dyDescent="0.25">
      <c r="A452" s="157"/>
      <c r="B452" s="158"/>
      <c r="C452" s="193" t="s">
        <v>244</v>
      </c>
      <c r="D452" s="189"/>
      <c r="E452" s="190">
        <v>1.1000000000000001</v>
      </c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 t="s">
        <v>179</v>
      </c>
      <c r="AH452" s="150">
        <v>0</v>
      </c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150"/>
      <c r="BD452" s="150"/>
      <c r="BE452" s="150"/>
      <c r="BF452" s="150"/>
      <c r="BG452" s="150"/>
      <c r="BH452" s="150"/>
    </row>
    <row r="453" spans="1:60" outlineLevel="1" x14ac:dyDescent="0.25">
      <c r="A453" s="157"/>
      <c r="B453" s="158"/>
      <c r="C453" s="193" t="s">
        <v>245</v>
      </c>
      <c r="D453" s="189"/>
      <c r="E453" s="190">
        <v>3.6</v>
      </c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 t="s">
        <v>179</v>
      </c>
      <c r="AH453" s="150">
        <v>0</v>
      </c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</row>
    <row r="454" spans="1:60" outlineLevel="1" x14ac:dyDescent="0.25">
      <c r="A454" s="167">
        <v>121</v>
      </c>
      <c r="B454" s="168" t="s">
        <v>621</v>
      </c>
      <c r="C454" s="185" t="s">
        <v>622</v>
      </c>
      <c r="D454" s="169" t="s">
        <v>187</v>
      </c>
      <c r="E454" s="170">
        <v>65.16</v>
      </c>
      <c r="F454" s="171"/>
      <c r="G454" s="172">
        <f>ROUND(E454*F454,2)</f>
        <v>0</v>
      </c>
      <c r="H454" s="171"/>
      <c r="I454" s="172">
        <f>ROUND(E454*H454,2)</f>
        <v>0</v>
      </c>
      <c r="J454" s="171"/>
      <c r="K454" s="172">
        <f>ROUND(E454*J454,2)</f>
        <v>0</v>
      </c>
      <c r="L454" s="172">
        <v>21</v>
      </c>
      <c r="M454" s="172">
        <f>G454*(1+L454/100)</f>
        <v>0</v>
      </c>
      <c r="N454" s="172">
        <v>2.0000000000000002E-5</v>
      </c>
      <c r="O454" s="172">
        <f>ROUND(E454*N454,2)</f>
        <v>0</v>
      </c>
      <c r="P454" s="172">
        <v>0</v>
      </c>
      <c r="Q454" s="172">
        <f>ROUND(E454*P454,2)</f>
        <v>0</v>
      </c>
      <c r="R454" s="172" t="s">
        <v>610</v>
      </c>
      <c r="S454" s="172" t="s">
        <v>148</v>
      </c>
      <c r="T454" s="173" t="s">
        <v>148</v>
      </c>
      <c r="U454" s="159">
        <v>0.46800000000000003</v>
      </c>
      <c r="V454" s="159">
        <f>ROUND(E454*U454,2)</f>
        <v>30.49</v>
      </c>
      <c r="W454" s="159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 t="s">
        <v>175</v>
      </c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</row>
    <row r="455" spans="1:60" outlineLevel="1" x14ac:dyDescent="0.25">
      <c r="A455" s="157"/>
      <c r="B455" s="158"/>
      <c r="C455" s="243" t="s">
        <v>623</v>
      </c>
      <c r="D455" s="244"/>
      <c r="E455" s="244"/>
      <c r="F455" s="244"/>
      <c r="G455" s="244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 t="s">
        <v>154</v>
      </c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</row>
    <row r="456" spans="1:60" outlineLevel="1" x14ac:dyDescent="0.25">
      <c r="A456" s="157"/>
      <c r="B456" s="158"/>
      <c r="C456" s="193" t="s">
        <v>189</v>
      </c>
      <c r="D456" s="189"/>
      <c r="E456" s="190">
        <v>22.16</v>
      </c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 t="s">
        <v>179</v>
      </c>
      <c r="AH456" s="150">
        <v>0</v>
      </c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</row>
    <row r="457" spans="1:60" outlineLevel="1" x14ac:dyDescent="0.25">
      <c r="A457" s="157"/>
      <c r="B457" s="158"/>
      <c r="C457" s="193" t="s">
        <v>190</v>
      </c>
      <c r="D457" s="189"/>
      <c r="E457" s="190">
        <v>12</v>
      </c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 t="s">
        <v>179</v>
      </c>
      <c r="AH457" s="150">
        <v>0</v>
      </c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</row>
    <row r="458" spans="1:60" outlineLevel="1" x14ac:dyDescent="0.25">
      <c r="A458" s="157"/>
      <c r="B458" s="158"/>
      <c r="C458" s="193" t="s">
        <v>191</v>
      </c>
      <c r="D458" s="189"/>
      <c r="E458" s="190">
        <v>4.4000000000000004</v>
      </c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 t="s">
        <v>179</v>
      </c>
      <c r="AH458" s="150">
        <v>0</v>
      </c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</row>
    <row r="459" spans="1:60" outlineLevel="1" x14ac:dyDescent="0.25">
      <c r="A459" s="157"/>
      <c r="B459" s="158"/>
      <c r="C459" s="193" t="s">
        <v>192</v>
      </c>
      <c r="D459" s="189"/>
      <c r="E459" s="190">
        <v>14.4</v>
      </c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 t="s">
        <v>179</v>
      </c>
      <c r="AH459" s="150">
        <v>0</v>
      </c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</row>
    <row r="460" spans="1:60" outlineLevel="1" x14ac:dyDescent="0.25">
      <c r="A460" s="157"/>
      <c r="B460" s="158"/>
      <c r="C460" s="193" t="s">
        <v>624</v>
      </c>
      <c r="D460" s="189"/>
      <c r="E460" s="190">
        <v>6.1</v>
      </c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 t="s">
        <v>179</v>
      </c>
      <c r="AH460" s="150">
        <v>0</v>
      </c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</row>
    <row r="461" spans="1:60" outlineLevel="1" x14ac:dyDescent="0.25">
      <c r="A461" s="157"/>
      <c r="B461" s="158"/>
      <c r="C461" s="193" t="s">
        <v>625</v>
      </c>
      <c r="D461" s="189"/>
      <c r="E461" s="190">
        <v>6.1</v>
      </c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 t="s">
        <v>179</v>
      </c>
      <c r="AH461" s="150">
        <v>0</v>
      </c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</row>
    <row r="462" spans="1:60" ht="20.399999999999999" outlineLevel="1" x14ac:dyDescent="0.25">
      <c r="A462" s="167">
        <v>122</v>
      </c>
      <c r="B462" s="168" t="s">
        <v>626</v>
      </c>
      <c r="C462" s="185" t="s">
        <v>627</v>
      </c>
      <c r="D462" s="169" t="s">
        <v>279</v>
      </c>
      <c r="E462" s="170">
        <v>2</v>
      </c>
      <c r="F462" s="171"/>
      <c r="G462" s="172">
        <f>ROUND(E462*F462,2)</f>
        <v>0</v>
      </c>
      <c r="H462" s="171"/>
      <c r="I462" s="172">
        <f>ROUND(E462*H462,2)</f>
        <v>0</v>
      </c>
      <c r="J462" s="171"/>
      <c r="K462" s="172">
        <f>ROUND(E462*J462,2)</f>
        <v>0</v>
      </c>
      <c r="L462" s="172">
        <v>21</v>
      </c>
      <c r="M462" s="172">
        <f>G462*(1+L462/100)</f>
        <v>0</v>
      </c>
      <c r="N462" s="172">
        <v>0</v>
      </c>
      <c r="O462" s="172">
        <f>ROUND(E462*N462,2)</f>
        <v>0</v>
      </c>
      <c r="P462" s="172">
        <v>1.8E-3</v>
      </c>
      <c r="Q462" s="172">
        <f>ROUND(E462*P462,2)</f>
        <v>0</v>
      </c>
      <c r="R462" s="172" t="s">
        <v>610</v>
      </c>
      <c r="S462" s="172" t="s">
        <v>148</v>
      </c>
      <c r="T462" s="173" t="s">
        <v>148</v>
      </c>
      <c r="U462" s="159">
        <v>0.11</v>
      </c>
      <c r="V462" s="159">
        <f>ROUND(E462*U462,2)</f>
        <v>0.22</v>
      </c>
      <c r="W462" s="159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 t="s">
        <v>175</v>
      </c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</row>
    <row r="463" spans="1:60" outlineLevel="1" x14ac:dyDescent="0.25">
      <c r="A463" s="157"/>
      <c r="B463" s="158"/>
      <c r="C463" s="193" t="s">
        <v>301</v>
      </c>
      <c r="D463" s="189"/>
      <c r="E463" s="190">
        <v>1</v>
      </c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 t="s">
        <v>179</v>
      </c>
      <c r="AH463" s="150">
        <v>0</v>
      </c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150"/>
      <c r="BD463" s="150"/>
      <c r="BE463" s="150"/>
      <c r="BF463" s="150"/>
      <c r="BG463" s="150"/>
      <c r="BH463" s="150"/>
    </row>
    <row r="464" spans="1:60" outlineLevel="1" x14ac:dyDescent="0.25">
      <c r="A464" s="157"/>
      <c r="B464" s="158"/>
      <c r="C464" s="193" t="s">
        <v>302</v>
      </c>
      <c r="D464" s="189"/>
      <c r="E464" s="190">
        <v>1</v>
      </c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 t="s">
        <v>179</v>
      </c>
      <c r="AH464" s="150">
        <v>0</v>
      </c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</row>
    <row r="465" spans="1:60" ht="20.399999999999999" outlineLevel="1" x14ac:dyDescent="0.25">
      <c r="A465" s="167">
        <v>123</v>
      </c>
      <c r="B465" s="168" t="s">
        <v>628</v>
      </c>
      <c r="C465" s="185" t="s">
        <v>629</v>
      </c>
      <c r="D465" s="169" t="s">
        <v>279</v>
      </c>
      <c r="E465" s="170">
        <v>6</v>
      </c>
      <c r="F465" s="171"/>
      <c r="G465" s="172">
        <f>ROUND(E465*F465,2)</f>
        <v>0</v>
      </c>
      <c r="H465" s="171"/>
      <c r="I465" s="172">
        <f>ROUND(E465*H465,2)</f>
        <v>0</v>
      </c>
      <c r="J465" s="171"/>
      <c r="K465" s="172">
        <f>ROUND(E465*J465,2)</f>
        <v>0</v>
      </c>
      <c r="L465" s="172">
        <v>21</v>
      </c>
      <c r="M465" s="172">
        <f>G465*(1+L465/100)</f>
        <v>0</v>
      </c>
      <c r="N465" s="172">
        <v>1.0000000000000001E-5</v>
      </c>
      <c r="O465" s="172">
        <f>ROUND(E465*N465,2)</f>
        <v>0</v>
      </c>
      <c r="P465" s="172">
        <v>0</v>
      </c>
      <c r="Q465" s="172">
        <f>ROUND(E465*P465,2)</f>
        <v>0</v>
      </c>
      <c r="R465" s="172" t="s">
        <v>610</v>
      </c>
      <c r="S465" s="172" t="s">
        <v>148</v>
      </c>
      <c r="T465" s="173" t="s">
        <v>148</v>
      </c>
      <c r="U465" s="159">
        <v>0.54730000000000001</v>
      </c>
      <c r="V465" s="159">
        <f>ROUND(E465*U465,2)</f>
        <v>3.28</v>
      </c>
      <c r="W465" s="159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 t="s">
        <v>345</v>
      </c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  <c r="BC465" s="150"/>
      <c r="BD465" s="150"/>
      <c r="BE465" s="150"/>
      <c r="BF465" s="150"/>
      <c r="BG465" s="150"/>
      <c r="BH465" s="150"/>
    </row>
    <row r="466" spans="1:60" outlineLevel="1" x14ac:dyDescent="0.25">
      <c r="A466" s="157"/>
      <c r="B466" s="158"/>
      <c r="C466" s="193" t="s">
        <v>284</v>
      </c>
      <c r="D466" s="189"/>
      <c r="E466" s="190">
        <v>4</v>
      </c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 t="s">
        <v>179</v>
      </c>
      <c r="AH466" s="150">
        <v>0</v>
      </c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150"/>
      <c r="BD466" s="150"/>
      <c r="BE466" s="150"/>
      <c r="BF466" s="150"/>
      <c r="BG466" s="150"/>
      <c r="BH466" s="150"/>
    </row>
    <row r="467" spans="1:60" outlineLevel="1" x14ac:dyDescent="0.25">
      <c r="A467" s="157"/>
      <c r="B467" s="158"/>
      <c r="C467" s="193" t="s">
        <v>630</v>
      </c>
      <c r="D467" s="189"/>
      <c r="E467" s="190">
        <v>2</v>
      </c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 t="s">
        <v>179</v>
      </c>
      <c r="AH467" s="150">
        <v>0</v>
      </c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</row>
    <row r="468" spans="1:60" ht="20.399999999999999" outlineLevel="1" x14ac:dyDescent="0.25">
      <c r="A468" s="167">
        <v>124</v>
      </c>
      <c r="B468" s="168" t="s">
        <v>631</v>
      </c>
      <c r="C468" s="185" t="s">
        <v>632</v>
      </c>
      <c r="D468" s="169" t="s">
        <v>279</v>
      </c>
      <c r="E468" s="170">
        <v>6</v>
      </c>
      <c r="F468" s="171"/>
      <c r="G468" s="172">
        <f>ROUND(E468*F468,2)</f>
        <v>0</v>
      </c>
      <c r="H468" s="171"/>
      <c r="I468" s="172">
        <f>ROUND(E468*H468,2)</f>
        <v>0</v>
      </c>
      <c r="J468" s="171"/>
      <c r="K468" s="172">
        <f>ROUND(E468*J468,2)</f>
        <v>0</v>
      </c>
      <c r="L468" s="172">
        <v>21</v>
      </c>
      <c r="M468" s="172">
        <f>G468*(1+L468/100)</f>
        <v>0</v>
      </c>
      <c r="N468" s="172">
        <v>2.0000000000000002E-5</v>
      </c>
      <c r="O468" s="172">
        <f>ROUND(E468*N468,2)</f>
        <v>0</v>
      </c>
      <c r="P468" s="172">
        <v>0</v>
      </c>
      <c r="Q468" s="172">
        <f>ROUND(E468*P468,2)</f>
        <v>0</v>
      </c>
      <c r="R468" s="172" t="s">
        <v>610</v>
      </c>
      <c r="S468" s="172" t="s">
        <v>148</v>
      </c>
      <c r="T468" s="173" t="s">
        <v>148</v>
      </c>
      <c r="U468" s="159">
        <v>0.61085999999999996</v>
      </c>
      <c r="V468" s="159">
        <f>ROUND(E468*U468,2)</f>
        <v>3.67</v>
      </c>
      <c r="W468" s="159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 t="s">
        <v>345</v>
      </c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150"/>
      <c r="BD468" s="150"/>
      <c r="BE468" s="150"/>
      <c r="BF468" s="150"/>
      <c r="BG468" s="150"/>
      <c r="BH468" s="150"/>
    </row>
    <row r="469" spans="1:60" outlineLevel="1" x14ac:dyDescent="0.25">
      <c r="A469" s="157"/>
      <c r="B469" s="158"/>
      <c r="C469" s="193" t="s">
        <v>287</v>
      </c>
      <c r="D469" s="189"/>
      <c r="E469" s="190">
        <v>6</v>
      </c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 t="s">
        <v>179</v>
      </c>
      <c r="AH469" s="150">
        <v>0</v>
      </c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  <c r="BC469" s="150"/>
      <c r="BD469" s="150"/>
      <c r="BE469" s="150"/>
      <c r="BF469" s="150"/>
      <c r="BG469" s="150"/>
      <c r="BH469" s="150"/>
    </row>
    <row r="470" spans="1:60" ht="20.399999999999999" outlineLevel="1" x14ac:dyDescent="0.25">
      <c r="A470" s="167">
        <v>125</v>
      </c>
      <c r="B470" s="168" t="s">
        <v>633</v>
      </c>
      <c r="C470" s="185" t="s">
        <v>634</v>
      </c>
      <c r="D470" s="169" t="s">
        <v>279</v>
      </c>
      <c r="E470" s="170">
        <v>1</v>
      </c>
      <c r="F470" s="171"/>
      <c r="G470" s="172">
        <f>ROUND(E470*F470,2)</f>
        <v>0</v>
      </c>
      <c r="H470" s="171"/>
      <c r="I470" s="172">
        <f>ROUND(E470*H470,2)</f>
        <v>0</v>
      </c>
      <c r="J470" s="171"/>
      <c r="K470" s="172">
        <f>ROUND(E470*J470,2)</f>
        <v>0</v>
      </c>
      <c r="L470" s="172">
        <v>21</v>
      </c>
      <c r="M470" s="172">
        <f>G470*(1+L470/100)</f>
        <v>0</v>
      </c>
      <c r="N470" s="172">
        <v>2.0000000000000002E-5</v>
      </c>
      <c r="O470" s="172">
        <f>ROUND(E470*N470,2)</f>
        <v>0</v>
      </c>
      <c r="P470" s="172">
        <v>0</v>
      </c>
      <c r="Q470" s="172">
        <f>ROUND(E470*P470,2)</f>
        <v>0</v>
      </c>
      <c r="R470" s="172" t="s">
        <v>610</v>
      </c>
      <c r="S470" s="172" t="s">
        <v>148</v>
      </c>
      <c r="T470" s="173" t="s">
        <v>148</v>
      </c>
      <c r="U470" s="159">
        <v>1.1970099999999999</v>
      </c>
      <c r="V470" s="159">
        <f>ROUND(E470*U470,2)</f>
        <v>1.2</v>
      </c>
      <c r="W470" s="159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 t="s">
        <v>345</v>
      </c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</row>
    <row r="471" spans="1:60" outlineLevel="1" x14ac:dyDescent="0.25">
      <c r="A471" s="157"/>
      <c r="B471" s="158"/>
      <c r="C471" s="193" t="s">
        <v>635</v>
      </c>
      <c r="D471" s="189"/>
      <c r="E471" s="190">
        <v>1</v>
      </c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 t="s">
        <v>179</v>
      </c>
      <c r="AH471" s="150">
        <v>0</v>
      </c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</row>
    <row r="472" spans="1:60" ht="30.6" outlineLevel="1" x14ac:dyDescent="0.25">
      <c r="A472" s="174">
        <v>126</v>
      </c>
      <c r="B472" s="175" t="s">
        <v>636</v>
      </c>
      <c r="C472" s="184" t="s">
        <v>637</v>
      </c>
      <c r="D472" s="176" t="s">
        <v>279</v>
      </c>
      <c r="E472" s="177">
        <v>1</v>
      </c>
      <c r="F472" s="178"/>
      <c r="G472" s="179">
        <f>ROUND(E472*F472,2)</f>
        <v>0</v>
      </c>
      <c r="H472" s="178"/>
      <c r="I472" s="179">
        <f>ROUND(E472*H472,2)</f>
        <v>0</v>
      </c>
      <c r="J472" s="178"/>
      <c r="K472" s="179">
        <f>ROUND(E472*J472,2)</f>
        <v>0</v>
      </c>
      <c r="L472" s="179">
        <v>21</v>
      </c>
      <c r="M472" s="179">
        <f>G472*(1+L472/100)</f>
        <v>0</v>
      </c>
      <c r="N472" s="179">
        <v>0</v>
      </c>
      <c r="O472" s="179">
        <f>ROUND(E472*N472,2)</f>
        <v>0</v>
      </c>
      <c r="P472" s="179">
        <v>0</v>
      </c>
      <c r="Q472" s="179">
        <f>ROUND(E472*P472,2)</f>
        <v>0</v>
      </c>
      <c r="R472" s="179"/>
      <c r="S472" s="179" t="s">
        <v>276</v>
      </c>
      <c r="T472" s="180" t="s">
        <v>149</v>
      </c>
      <c r="U472" s="159">
        <v>0</v>
      </c>
      <c r="V472" s="159">
        <f>ROUND(E472*U472,2)</f>
        <v>0</v>
      </c>
      <c r="W472" s="159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 t="s">
        <v>175</v>
      </c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</row>
    <row r="473" spans="1:60" ht="20.399999999999999" outlineLevel="1" x14ac:dyDescent="0.25">
      <c r="A473" s="167">
        <v>127</v>
      </c>
      <c r="B473" s="168" t="s">
        <v>638</v>
      </c>
      <c r="C473" s="185" t="s">
        <v>639</v>
      </c>
      <c r="D473" s="169" t="s">
        <v>187</v>
      </c>
      <c r="E473" s="170">
        <v>7.35</v>
      </c>
      <c r="F473" s="171"/>
      <c r="G473" s="172">
        <f>ROUND(E473*F473,2)</f>
        <v>0</v>
      </c>
      <c r="H473" s="171"/>
      <c r="I473" s="172">
        <f>ROUND(E473*H473,2)</f>
        <v>0</v>
      </c>
      <c r="J473" s="171"/>
      <c r="K473" s="172">
        <f>ROUND(E473*J473,2)</f>
        <v>0</v>
      </c>
      <c r="L473" s="172">
        <v>21</v>
      </c>
      <c r="M473" s="172">
        <f>G473*(1+L473/100)</f>
        <v>0</v>
      </c>
      <c r="N473" s="172">
        <v>3.8999999999999998E-3</v>
      </c>
      <c r="O473" s="172">
        <f>ROUND(E473*N473,2)</f>
        <v>0.03</v>
      </c>
      <c r="P473" s="172">
        <v>0</v>
      </c>
      <c r="Q473" s="172">
        <f>ROUND(E473*P473,2)</f>
        <v>0</v>
      </c>
      <c r="R473" s="172" t="s">
        <v>324</v>
      </c>
      <c r="S473" s="172" t="s">
        <v>148</v>
      </c>
      <c r="T473" s="173" t="s">
        <v>148</v>
      </c>
      <c r="U473" s="159">
        <v>0</v>
      </c>
      <c r="V473" s="159">
        <f>ROUND(E473*U473,2)</f>
        <v>0</v>
      </c>
      <c r="W473" s="159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 t="s">
        <v>408</v>
      </c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</row>
    <row r="474" spans="1:60" outlineLevel="1" x14ac:dyDescent="0.25">
      <c r="A474" s="157"/>
      <c r="B474" s="158"/>
      <c r="C474" s="193" t="s">
        <v>640</v>
      </c>
      <c r="D474" s="189"/>
      <c r="E474" s="190">
        <v>5.04</v>
      </c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 t="s">
        <v>179</v>
      </c>
      <c r="AH474" s="150">
        <v>0</v>
      </c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</row>
    <row r="475" spans="1:60" outlineLevel="1" x14ac:dyDescent="0.25">
      <c r="A475" s="157"/>
      <c r="B475" s="158"/>
      <c r="C475" s="193" t="s">
        <v>641</v>
      </c>
      <c r="D475" s="189"/>
      <c r="E475" s="190">
        <v>2.31</v>
      </c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 t="s">
        <v>179</v>
      </c>
      <c r="AH475" s="150">
        <v>0</v>
      </c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</row>
    <row r="476" spans="1:60" ht="20.399999999999999" outlineLevel="1" x14ac:dyDescent="0.25">
      <c r="A476" s="167">
        <v>128</v>
      </c>
      <c r="B476" s="168" t="s">
        <v>642</v>
      </c>
      <c r="C476" s="185" t="s">
        <v>643</v>
      </c>
      <c r="D476" s="169" t="s">
        <v>187</v>
      </c>
      <c r="E476" s="170">
        <v>4.9349999999999996</v>
      </c>
      <c r="F476" s="171"/>
      <c r="G476" s="172">
        <f>ROUND(E476*F476,2)</f>
        <v>0</v>
      </c>
      <c r="H476" s="171"/>
      <c r="I476" s="172">
        <f>ROUND(E476*H476,2)</f>
        <v>0</v>
      </c>
      <c r="J476" s="171"/>
      <c r="K476" s="172">
        <f>ROUND(E476*J476,2)</f>
        <v>0</v>
      </c>
      <c r="L476" s="172">
        <v>21</v>
      </c>
      <c r="M476" s="172">
        <f>G476*(1+L476/100)</f>
        <v>0</v>
      </c>
      <c r="N476" s="172">
        <v>6.4999999999999997E-3</v>
      </c>
      <c r="O476" s="172">
        <f>ROUND(E476*N476,2)</f>
        <v>0.03</v>
      </c>
      <c r="P476" s="172">
        <v>0</v>
      </c>
      <c r="Q476" s="172">
        <f>ROUND(E476*P476,2)</f>
        <v>0</v>
      </c>
      <c r="R476" s="172" t="s">
        <v>324</v>
      </c>
      <c r="S476" s="172" t="s">
        <v>148</v>
      </c>
      <c r="T476" s="173" t="s">
        <v>148</v>
      </c>
      <c r="U476" s="159">
        <v>0</v>
      </c>
      <c r="V476" s="159">
        <f>ROUND(E476*U476,2)</f>
        <v>0</v>
      </c>
      <c r="W476" s="159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 t="s">
        <v>408</v>
      </c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</row>
    <row r="477" spans="1:60" outlineLevel="1" x14ac:dyDescent="0.25">
      <c r="A477" s="157"/>
      <c r="B477" s="158"/>
      <c r="C477" s="193" t="s">
        <v>644</v>
      </c>
      <c r="D477" s="189"/>
      <c r="E477" s="190">
        <v>1.155</v>
      </c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 t="s">
        <v>179</v>
      </c>
      <c r="AH477" s="150">
        <v>0</v>
      </c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</row>
    <row r="478" spans="1:60" outlineLevel="1" x14ac:dyDescent="0.25">
      <c r="A478" s="157"/>
      <c r="B478" s="158"/>
      <c r="C478" s="193" t="s">
        <v>645</v>
      </c>
      <c r="D478" s="189"/>
      <c r="E478" s="190">
        <v>3.78</v>
      </c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 t="s">
        <v>179</v>
      </c>
      <c r="AH478" s="150">
        <v>0</v>
      </c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</row>
    <row r="479" spans="1:60" outlineLevel="1" x14ac:dyDescent="0.25">
      <c r="A479" s="167">
        <v>129</v>
      </c>
      <c r="B479" s="168" t="s">
        <v>646</v>
      </c>
      <c r="C479" s="185" t="s">
        <v>647</v>
      </c>
      <c r="D479" s="169" t="s">
        <v>279</v>
      </c>
      <c r="E479" s="170">
        <v>27.3</v>
      </c>
      <c r="F479" s="171"/>
      <c r="G479" s="172">
        <f>ROUND(E479*F479,2)</f>
        <v>0</v>
      </c>
      <c r="H479" s="171"/>
      <c r="I479" s="172">
        <f>ROUND(E479*H479,2)</f>
        <v>0</v>
      </c>
      <c r="J479" s="171"/>
      <c r="K479" s="172">
        <f>ROUND(E479*J479,2)</f>
        <v>0</v>
      </c>
      <c r="L479" s="172">
        <v>21</v>
      </c>
      <c r="M479" s="172">
        <f>G479*(1+L479/100)</f>
        <v>0</v>
      </c>
      <c r="N479" s="172">
        <v>2.0000000000000002E-5</v>
      </c>
      <c r="O479" s="172">
        <f>ROUND(E479*N479,2)</f>
        <v>0</v>
      </c>
      <c r="P479" s="172">
        <v>0</v>
      </c>
      <c r="Q479" s="172">
        <f>ROUND(E479*P479,2)</f>
        <v>0</v>
      </c>
      <c r="R479" s="172" t="s">
        <v>324</v>
      </c>
      <c r="S479" s="172" t="s">
        <v>148</v>
      </c>
      <c r="T479" s="173" t="s">
        <v>148</v>
      </c>
      <c r="U479" s="159">
        <v>0</v>
      </c>
      <c r="V479" s="159">
        <f>ROUND(E479*U479,2)</f>
        <v>0</v>
      </c>
      <c r="W479" s="159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 t="s">
        <v>408</v>
      </c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</row>
    <row r="480" spans="1:60" outlineLevel="1" x14ac:dyDescent="0.25">
      <c r="A480" s="157"/>
      <c r="B480" s="158"/>
      <c r="C480" s="193" t="s">
        <v>648</v>
      </c>
      <c r="D480" s="189"/>
      <c r="E480" s="190">
        <v>8.4</v>
      </c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 t="s">
        <v>179</v>
      </c>
      <c r="AH480" s="150">
        <v>0</v>
      </c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</row>
    <row r="481" spans="1:60" outlineLevel="1" x14ac:dyDescent="0.25">
      <c r="A481" s="157"/>
      <c r="B481" s="158"/>
      <c r="C481" s="193" t="s">
        <v>649</v>
      </c>
      <c r="D481" s="189"/>
      <c r="E481" s="190">
        <v>4.2</v>
      </c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 t="s">
        <v>179</v>
      </c>
      <c r="AH481" s="150">
        <v>0</v>
      </c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</row>
    <row r="482" spans="1:60" outlineLevel="1" x14ac:dyDescent="0.25">
      <c r="A482" s="157"/>
      <c r="B482" s="158"/>
      <c r="C482" s="193" t="s">
        <v>650</v>
      </c>
      <c r="D482" s="189"/>
      <c r="E482" s="190">
        <v>2.1</v>
      </c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 t="s">
        <v>179</v>
      </c>
      <c r="AH482" s="150">
        <v>0</v>
      </c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</row>
    <row r="483" spans="1:60" outlineLevel="1" x14ac:dyDescent="0.25">
      <c r="A483" s="157"/>
      <c r="B483" s="158"/>
      <c r="C483" s="193" t="s">
        <v>651</v>
      </c>
      <c r="D483" s="189"/>
      <c r="E483" s="190">
        <v>12.6</v>
      </c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 t="s">
        <v>179</v>
      </c>
      <c r="AH483" s="150">
        <v>0</v>
      </c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  <c r="BC483" s="150"/>
      <c r="BD483" s="150"/>
      <c r="BE483" s="150"/>
      <c r="BF483" s="150"/>
      <c r="BG483" s="150"/>
      <c r="BH483" s="150"/>
    </row>
    <row r="484" spans="1:60" ht="20.399999999999999" outlineLevel="1" x14ac:dyDescent="0.25">
      <c r="A484" s="174">
        <v>130</v>
      </c>
      <c r="B484" s="175" t="s">
        <v>652</v>
      </c>
      <c r="C484" s="184" t="s">
        <v>653</v>
      </c>
      <c r="D484" s="176" t="s">
        <v>279</v>
      </c>
      <c r="E484" s="177">
        <v>4</v>
      </c>
      <c r="F484" s="178"/>
      <c r="G484" s="179">
        <f t="shared" ref="G484:G490" si="0">ROUND(E484*F484,2)</f>
        <v>0</v>
      </c>
      <c r="H484" s="178"/>
      <c r="I484" s="179">
        <f t="shared" ref="I484:I490" si="1">ROUND(E484*H484,2)</f>
        <v>0</v>
      </c>
      <c r="J484" s="178"/>
      <c r="K484" s="179">
        <f t="shared" ref="K484:K490" si="2">ROUND(E484*J484,2)</f>
        <v>0</v>
      </c>
      <c r="L484" s="179">
        <v>21</v>
      </c>
      <c r="M484" s="179">
        <f t="shared" ref="M484:M490" si="3">G484*(1+L484/100)</f>
        <v>0</v>
      </c>
      <c r="N484" s="179">
        <v>0</v>
      </c>
      <c r="O484" s="179">
        <f t="shared" ref="O484:O490" si="4">ROUND(E484*N484,2)</f>
        <v>0</v>
      </c>
      <c r="P484" s="179">
        <v>0</v>
      </c>
      <c r="Q484" s="179">
        <f t="shared" ref="Q484:Q490" si="5">ROUND(E484*P484,2)</f>
        <v>0</v>
      </c>
      <c r="R484" s="179"/>
      <c r="S484" s="179" t="s">
        <v>276</v>
      </c>
      <c r="T484" s="180" t="s">
        <v>149</v>
      </c>
      <c r="U484" s="159">
        <v>0</v>
      </c>
      <c r="V484" s="159">
        <f t="shared" ref="V484:V490" si="6">ROUND(E484*U484,2)</f>
        <v>0</v>
      </c>
      <c r="W484" s="159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 t="s">
        <v>325</v>
      </c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  <c r="BC484" s="150"/>
      <c r="BD484" s="150"/>
      <c r="BE484" s="150"/>
      <c r="BF484" s="150"/>
      <c r="BG484" s="150"/>
      <c r="BH484" s="150"/>
    </row>
    <row r="485" spans="1:60" ht="20.399999999999999" outlineLevel="1" x14ac:dyDescent="0.25">
      <c r="A485" s="174">
        <v>131</v>
      </c>
      <c r="B485" s="175" t="s">
        <v>654</v>
      </c>
      <c r="C485" s="184" t="s">
        <v>655</v>
      </c>
      <c r="D485" s="176" t="s">
        <v>279</v>
      </c>
      <c r="E485" s="177">
        <v>2</v>
      </c>
      <c r="F485" s="178"/>
      <c r="G485" s="179">
        <f t="shared" si="0"/>
        <v>0</v>
      </c>
      <c r="H485" s="178"/>
      <c r="I485" s="179">
        <f t="shared" si="1"/>
        <v>0</v>
      </c>
      <c r="J485" s="178"/>
      <c r="K485" s="179">
        <f t="shared" si="2"/>
        <v>0</v>
      </c>
      <c r="L485" s="179">
        <v>21</v>
      </c>
      <c r="M485" s="179">
        <f t="shared" si="3"/>
        <v>0</v>
      </c>
      <c r="N485" s="179">
        <v>0</v>
      </c>
      <c r="O485" s="179">
        <f t="shared" si="4"/>
        <v>0</v>
      </c>
      <c r="P485" s="179">
        <v>0</v>
      </c>
      <c r="Q485" s="179">
        <f t="shared" si="5"/>
        <v>0</v>
      </c>
      <c r="R485" s="179"/>
      <c r="S485" s="179" t="s">
        <v>276</v>
      </c>
      <c r="T485" s="180" t="s">
        <v>149</v>
      </c>
      <c r="U485" s="159">
        <v>0</v>
      </c>
      <c r="V485" s="159">
        <f t="shared" si="6"/>
        <v>0</v>
      </c>
      <c r="W485" s="159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 t="s">
        <v>325</v>
      </c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AU485" s="150"/>
      <c r="AV485" s="150"/>
      <c r="AW485" s="150"/>
      <c r="AX485" s="150"/>
      <c r="AY485" s="150"/>
      <c r="AZ485" s="150"/>
      <c r="BA485" s="150"/>
      <c r="BB485" s="150"/>
      <c r="BC485" s="150"/>
      <c r="BD485" s="150"/>
      <c r="BE485" s="150"/>
      <c r="BF485" s="150"/>
      <c r="BG485" s="150"/>
      <c r="BH485" s="150"/>
    </row>
    <row r="486" spans="1:60" ht="20.399999999999999" outlineLevel="1" x14ac:dyDescent="0.25">
      <c r="A486" s="174">
        <v>132</v>
      </c>
      <c r="B486" s="175" t="s">
        <v>656</v>
      </c>
      <c r="C486" s="184" t="s">
        <v>657</v>
      </c>
      <c r="D486" s="176" t="s">
        <v>279</v>
      </c>
      <c r="E486" s="177">
        <v>1</v>
      </c>
      <c r="F486" s="178"/>
      <c r="G486" s="179">
        <f t="shared" si="0"/>
        <v>0</v>
      </c>
      <c r="H486" s="178"/>
      <c r="I486" s="179">
        <f t="shared" si="1"/>
        <v>0</v>
      </c>
      <c r="J486" s="178"/>
      <c r="K486" s="179">
        <f t="shared" si="2"/>
        <v>0</v>
      </c>
      <c r="L486" s="179">
        <v>21</v>
      </c>
      <c r="M486" s="179">
        <f t="shared" si="3"/>
        <v>0</v>
      </c>
      <c r="N486" s="179">
        <v>0</v>
      </c>
      <c r="O486" s="179">
        <f t="shared" si="4"/>
        <v>0</v>
      </c>
      <c r="P486" s="179">
        <v>0</v>
      </c>
      <c r="Q486" s="179">
        <f t="shared" si="5"/>
        <v>0</v>
      </c>
      <c r="R486" s="179"/>
      <c r="S486" s="179" t="s">
        <v>276</v>
      </c>
      <c r="T486" s="180" t="s">
        <v>149</v>
      </c>
      <c r="U486" s="159">
        <v>0</v>
      </c>
      <c r="V486" s="159">
        <f t="shared" si="6"/>
        <v>0</v>
      </c>
      <c r="W486" s="159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 t="s">
        <v>423</v>
      </c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150"/>
      <c r="BC486" s="150"/>
      <c r="BD486" s="150"/>
      <c r="BE486" s="150"/>
      <c r="BF486" s="150"/>
      <c r="BG486" s="150"/>
      <c r="BH486" s="150"/>
    </row>
    <row r="487" spans="1:60" ht="20.399999999999999" outlineLevel="1" x14ac:dyDescent="0.25">
      <c r="A487" s="174">
        <v>133</v>
      </c>
      <c r="B487" s="175" t="s">
        <v>658</v>
      </c>
      <c r="C487" s="184" t="s">
        <v>659</v>
      </c>
      <c r="D487" s="176" t="s">
        <v>279</v>
      </c>
      <c r="E487" s="177">
        <v>6</v>
      </c>
      <c r="F487" s="178"/>
      <c r="G487" s="179">
        <f t="shared" si="0"/>
        <v>0</v>
      </c>
      <c r="H487" s="178"/>
      <c r="I487" s="179">
        <f t="shared" si="1"/>
        <v>0</v>
      </c>
      <c r="J487" s="178"/>
      <c r="K487" s="179">
        <f t="shared" si="2"/>
        <v>0</v>
      </c>
      <c r="L487" s="179">
        <v>21</v>
      </c>
      <c r="M487" s="179">
        <f t="shared" si="3"/>
        <v>0</v>
      </c>
      <c r="N487" s="179">
        <v>0</v>
      </c>
      <c r="O487" s="179">
        <f t="shared" si="4"/>
        <v>0</v>
      </c>
      <c r="P487" s="179">
        <v>0</v>
      </c>
      <c r="Q487" s="179">
        <f t="shared" si="5"/>
        <v>0</v>
      </c>
      <c r="R487" s="179"/>
      <c r="S487" s="179" t="s">
        <v>276</v>
      </c>
      <c r="T487" s="180" t="s">
        <v>149</v>
      </c>
      <c r="U487" s="159">
        <v>0</v>
      </c>
      <c r="V487" s="159">
        <f t="shared" si="6"/>
        <v>0</v>
      </c>
      <c r="W487" s="159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 t="s">
        <v>423</v>
      </c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AU487" s="150"/>
      <c r="AV487" s="150"/>
      <c r="AW487" s="150"/>
      <c r="AX487" s="150"/>
      <c r="AY487" s="150"/>
      <c r="AZ487" s="150"/>
      <c r="BA487" s="150"/>
      <c r="BB487" s="150"/>
      <c r="BC487" s="150"/>
      <c r="BD487" s="150"/>
      <c r="BE487" s="150"/>
      <c r="BF487" s="150"/>
      <c r="BG487" s="150"/>
      <c r="BH487" s="150"/>
    </row>
    <row r="488" spans="1:60" ht="20.399999999999999" outlineLevel="1" x14ac:dyDescent="0.25">
      <c r="A488" s="174">
        <v>134</v>
      </c>
      <c r="B488" s="175" t="s">
        <v>660</v>
      </c>
      <c r="C488" s="184" t="s">
        <v>661</v>
      </c>
      <c r="D488" s="176" t="s">
        <v>279</v>
      </c>
      <c r="E488" s="177">
        <v>1</v>
      </c>
      <c r="F488" s="178"/>
      <c r="G488" s="179">
        <f t="shared" si="0"/>
        <v>0</v>
      </c>
      <c r="H488" s="178"/>
      <c r="I488" s="179">
        <f t="shared" si="1"/>
        <v>0</v>
      </c>
      <c r="J488" s="178"/>
      <c r="K488" s="179">
        <f t="shared" si="2"/>
        <v>0</v>
      </c>
      <c r="L488" s="179">
        <v>21</v>
      </c>
      <c r="M488" s="179">
        <f t="shared" si="3"/>
        <v>0</v>
      </c>
      <c r="N488" s="179">
        <v>0</v>
      </c>
      <c r="O488" s="179">
        <f t="shared" si="4"/>
        <v>0</v>
      </c>
      <c r="P488" s="179">
        <v>0</v>
      </c>
      <c r="Q488" s="179">
        <f t="shared" si="5"/>
        <v>0</v>
      </c>
      <c r="R488" s="179"/>
      <c r="S488" s="179" t="s">
        <v>276</v>
      </c>
      <c r="T488" s="180" t="s">
        <v>149</v>
      </c>
      <c r="U488" s="159">
        <v>0</v>
      </c>
      <c r="V488" s="159">
        <f t="shared" si="6"/>
        <v>0</v>
      </c>
      <c r="W488" s="159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 t="s">
        <v>325</v>
      </c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  <c r="BC488" s="150"/>
      <c r="BD488" s="150"/>
      <c r="BE488" s="150"/>
      <c r="BF488" s="150"/>
      <c r="BG488" s="150"/>
      <c r="BH488" s="150"/>
    </row>
    <row r="489" spans="1:60" ht="20.399999999999999" outlineLevel="1" x14ac:dyDescent="0.25">
      <c r="A489" s="174">
        <v>135</v>
      </c>
      <c r="B489" s="175" t="s">
        <v>662</v>
      </c>
      <c r="C489" s="184" t="s">
        <v>663</v>
      </c>
      <c r="D489" s="176" t="s">
        <v>279</v>
      </c>
      <c r="E489" s="177">
        <v>1</v>
      </c>
      <c r="F489" s="178"/>
      <c r="G489" s="179">
        <f t="shared" si="0"/>
        <v>0</v>
      </c>
      <c r="H489" s="178"/>
      <c r="I489" s="179">
        <f t="shared" si="1"/>
        <v>0</v>
      </c>
      <c r="J489" s="178"/>
      <c r="K489" s="179">
        <f t="shared" si="2"/>
        <v>0</v>
      </c>
      <c r="L489" s="179">
        <v>21</v>
      </c>
      <c r="M489" s="179">
        <f t="shared" si="3"/>
        <v>0</v>
      </c>
      <c r="N489" s="179">
        <v>0</v>
      </c>
      <c r="O489" s="179">
        <f t="shared" si="4"/>
        <v>0</v>
      </c>
      <c r="P489" s="179">
        <v>0</v>
      </c>
      <c r="Q489" s="179">
        <f t="shared" si="5"/>
        <v>0</v>
      </c>
      <c r="R489" s="179"/>
      <c r="S489" s="179" t="s">
        <v>276</v>
      </c>
      <c r="T489" s="180" t="s">
        <v>149</v>
      </c>
      <c r="U489" s="159">
        <v>0</v>
      </c>
      <c r="V489" s="159">
        <f t="shared" si="6"/>
        <v>0</v>
      </c>
      <c r="W489" s="159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 t="s">
        <v>325</v>
      </c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AU489" s="150"/>
      <c r="AV489" s="150"/>
      <c r="AW489" s="150"/>
      <c r="AX489" s="150"/>
      <c r="AY489" s="150"/>
      <c r="AZ489" s="150"/>
      <c r="BA489" s="150"/>
      <c r="BB489" s="150"/>
      <c r="BC489" s="150"/>
      <c r="BD489" s="150"/>
      <c r="BE489" s="150"/>
      <c r="BF489" s="150"/>
      <c r="BG489" s="150"/>
      <c r="BH489" s="150"/>
    </row>
    <row r="490" spans="1:60" outlineLevel="1" x14ac:dyDescent="0.25">
      <c r="A490" s="167">
        <v>136</v>
      </c>
      <c r="B490" s="168" t="s">
        <v>664</v>
      </c>
      <c r="C490" s="185" t="s">
        <v>665</v>
      </c>
      <c r="D490" s="169" t="s">
        <v>313</v>
      </c>
      <c r="E490" s="170">
        <v>6.6720000000000002E-2</v>
      </c>
      <c r="F490" s="171"/>
      <c r="G490" s="172">
        <f t="shared" si="0"/>
        <v>0</v>
      </c>
      <c r="H490" s="171"/>
      <c r="I490" s="172">
        <f t="shared" si="1"/>
        <v>0</v>
      </c>
      <c r="J490" s="171"/>
      <c r="K490" s="172">
        <f t="shared" si="2"/>
        <v>0</v>
      </c>
      <c r="L490" s="172">
        <v>21</v>
      </c>
      <c r="M490" s="172">
        <f t="shared" si="3"/>
        <v>0</v>
      </c>
      <c r="N490" s="172">
        <v>0</v>
      </c>
      <c r="O490" s="172">
        <f t="shared" si="4"/>
        <v>0</v>
      </c>
      <c r="P490" s="172">
        <v>0</v>
      </c>
      <c r="Q490" s="172">
        <f t="shared" si="5"/>
        <v>0</v>
      </c>
      <c r="R490" s="172" t="s">
        <v>610</v>
      </c>
      <c r="S490" s="172" t="s">
        <v>148</v>
      </c>
      <c r="T490" s="173" t="s">
        <v>148</v>
      </c>
      <c r="U490" s="159">
        <v>2.4209999999999998</v>
      </c>
      <c r="V490" s="159">
        <f t="shared" si="6"/>
        <v>0.16</v>
      </c>
      <c r="W490" s="159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 t="s">
        <v>441</v>
      </c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  <c r="BC490" s="150"/>
      <c r="BD490" s="150"/>
      <c r="BE490" s="150"/>
      <c r="BF490" s="150"/>
      <c r="BG490" s="150"/>
      <c r="BH490" s="150"/>
    </row>
    <row r="491" spans="1:60" outlineLevel="1" x14ac:dyDescent="0.25">
      <c r="A491" s="157"/>
      <c r="B491" s="158"/>
      <c r="C491" s="253" t="s">
        <v>329</v>
      </c>
      <c r="D491" s="254"/>
      <c r="E491" s="254"/>
      <c r="F491" s="254"/>
      <c r="G491" s="254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 t="s">
        <v>177</v>
      </c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AU491" s="150"/>
      <c r="AV491" s="150"/>
      <c r="AW491" s="150"/>
      <c r="AX491" s="150"/>
      <c r="AY491" s="150"/>
      <c r="AZ491" s="150"/>
      <c r="BA491" s="150"/>
      <c r="BB491" s="150"/>
      <c r="BC491" s="150"/>
      <c r="BD491" s="150"/>
      <c r="BE491" s="150"/>
      <c r="BF491" s="150"/>
      <c r="BG491" s="150"/>
      <c r="BH491" s="150"/>
    </row>
    <row r="492" spans="1:60" x14ac:dyDescent="0.25">
      <c r="A492" s="161" t="s">
        <v>143</v>
      </c>
      <c r="B492" s="162" t="s">
        <v>98</v>
      </c>
      <c r="C492" s="183" t="s">
        <v>99</v>
      </c>
      <c r="D492" s="163"/>
      <c r="E492" s="164"/>
      <c r="F492" s="165"/>
      <c r="G492" s="165">
        <f>SUMIF(AG493:AG499,"&lt;&gt;NOR",G493:G499)</f>
        <v>0</v>
      </c>
      <c r="H492" s="165"/>
      <c r="I492" s="165">
        <f>SUM(I493:I499)</f>
        <v>0</v>
      </c>
      <c r="J492" s="165"/>
      <c r="K492" s="165">
        <f>SUM(K493:K499)</f>
        <v>0</v>
      </c>
      <c r="L492" s="165"/>
      <c r="M492" s="165">
        <f>SUM(M493:M499)</f>
        <v>0</v>
      </c>
      <c r="N492" s="165"/>
      <c r="O492" s="165">
        <f>SUM(O493:O499)</f>
        <v>0.1</v>
      </c>
      <c r="P492" s="165"/>
      <c r="Q492" s="165">
        <f>SUM(Q493:Q499)</f>
        <v>0</v>
      </c>
      <c r="R492" s="165"/>
      <c r="S492" s="165"/>
      <c r="T492" s="166"/>
      <c r="U492" s="160"/>
      <c r="V492" s="160">
        <f>SUM(V493:V499)</f>
        <v>92.410000000000011</v>
      </c>
      <c r="W492" s="160"/>
      <c r="AG492" t="s">
        <v>144</v>
      </c>
    </row>
    <row r="493" spans="1:60" outlineLevel="1" x14ac:dyDescent="0.25">
      <c r="A493" s="167">
        <v>137</v>
      </c>
      <c r="B493" s="168" t="s">
        <v>666</v>
      </c>
      <c r="C493" s="185" t="s">
        <v>667</v>
      </c>
      <c r="D493" s="169" t="s">
        <v>173</v>
      </c>
      <c r="E493" s="170">
        <v>3.65</v>
      </c>
      <c r="F493" s="171"/>
      <c r="G493" s="172">
        <f>ROUND(E493*F493,2)</f>
        <v>0</v>
      </c>
      <c r="H493" s="171"/>
      <c r="I493" s="172">
        <f>ROUND(E493*H493,2)</f>
        <v>0</v>
      </c>
      <c r="J493" s="171"/>
      <c r="K493" s="172">
        <f>ROUND(E493*J493,2)</f>
        <v>0</v>
      </c>
      <c r="L493" s="172">
        <v>21</v>
      </c>
      <c r="M493" s="172">
        <f>G493*(1+L493/100)</f>
        <v>0</v>
      </c>
      <c r="N493" s="172">
        <v>3.2000000000000003E-4</v>
      </c>
      <c r="O493" s="172">
        <f>ROUND(E493*N493,2)</f>
        <v>0</v>
      </c>
      <c r="P493" s="172">
        <v>0</v>
      </c>
      <c r="Q493" s="172">
        <f>ROUND(E493*P493,2)</f>
        <v>0</v>
      </c>
      <c r="R493" s="172" t="s">
        <v>668</v>
      </c>
      <c r="S493" s="172" t="s">
        <v>148</v>
      </c>
      <c r="T493" s="173" t="s">
        <v>148</v>
      </c>
      <c r="U493" s="159">
        <v>0.3</v>
      </c>
      <c r="V493" s="159">
        <f>ROUND(E493*U493,2)</f>
        <v>1.1000000000000001</v>
      </c>
      <c r="W493" s="159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 t="s">
        <v>175</v>
      </c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AU493" s="150"/>
      <c r="AV493" s="150"/>
      <c r="AW493" s="150"/>
      <c r="AX493" s="150"/>
      <c r="AY493" s="150"/>
      <c r="AZ493" s="150"/>
      <c r="BA493" s="150"/>
      <c r="BB493" s="150"/>
      <c r="BC493" s="150"/>
      <c r="BD493" s="150"/>
      <c r="BE493" s="150"/>
      <c r="BF493" s="150"/>
      <c r="BG493" s="150"/>
      <c r="BH493" s="150"/>
    </row>
    <row r="494" spans="1:60" outlineLevel="1" x14ac:dyDescent="0.25">
      <c r="A494" s="157"/>
      <c r="B494" s="158"/>
      <c r="C494" s="193" t="s">
        <v>369</v>
      </c>
      <c r="D494" s="189"/>
      <c r="E494" s="190">
        <v>3.65</v>
      </c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 t="s">
        <v>179</v>
      </c>
      <c r="AH494" s="150">
        <v>0</v>
      </c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AU494" s="150"/>
      <c r="AV494" s="150"/>
      <c r="AW494" s="150"/>
      <c r="AX494" s="150"/>
      <c r="AY494" s="150"/>
      <c r="AZ494" s="150"/>
      <c r="BA494" s="150"/>
      <c r="BB494" s="150"/>
      <c r="BC494" s="150"/>
      <c r="BD494" s="150"/>
      <c r="BE494" s="150"/>
      <c r="BF494" s="150"/>
      <c r="BG494" s="150"/>
      <c r="BH494" s="150"/>
    </row>
    <row r="495" spans="1:60" outlineLevel="1" x14ac:dyDescent="0.25">
      <c r="A495" s="167">
        <v>138</v>
      </c>
      <c r="B495" s="168" t="s">
        <v>669</v>
      </c>
      <c r="C495" s="185" t="s">
        <v>670</v>
      </c>
      <c r="D495" s="169" t="s">
        <v>173</v>
      </c>
      <c r="E495" s="170">
        <v>4.0149999999999997</v>
      </c>
      <c r="F495" s="171"/>
      <c r="G495" s="172">
        <f>ROUND(E495*F495,2)</f>
        <v>0</v>
      </c>
      <c r="H495" s="171"/>
      <c r="I495" s="172">
        <f>ROUND(E495*H495,2)</f>
        <v>0</v>
      </c>
      <c r="J495" s="171"/>
      <c r="K495" s="172">
        <f>ROUND(E495*J495,2)</f>
        <v>0</v>
      </c>
      <c r="L495" s="172">
        <v>21</v>
      </c>
      <c r="M495" s="172">
        <f>G495*(1+L495/100)</f>
        <v>0</v>
      </c>
      <c r="N495" s="172">
        <v>3.3E-4</v>
      </c>
      <c r="O495" s="172">
        <f>ROUND(E495*N495,2)</f>
        <v>0</v>
      </c>
      <c r="P495" s="172">
        <v>0</v>
      </c>
      <c r="Q495" s="172">
        <f>ROUND(E495*P495,2)</f>
        <v>0</v>
      </c>
      <c r="R495" s="172" t="s">
        <v>668</v>
      </c>
      <c r="S495" s="172" t="s">
        <v>148</v>
      </c>
      <c r="T495" s="173" t="s">
        <v>148</v>
      </c>
      <c r="U495" s="159">
        <v>0.379</v>
      </c>
      <c r="V495" s="159">
        <f>ROUND(E495*U495,2)</f>
        <v>1.52</v>
      </c>
      <c r="W495" s="159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 t="s">
        <v>345</v>
      </c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AU495" s="150"/>
      <c r="AV495" s="150"/>
      <c r="AW495" s="150"/>
      <c r="AX495" s="150"/>
      <c r="AY495" s="150"/>
      <c r="AZ495" s="150"/>
      <c r="BA495" s="150"/>
      <c r="BB495" s="150"/>
      <c r="BC495" s="150"/>
      <c r="BD495" s="150"/>
      <c r="BE495" s="150"/>
      <c r="BF495" s="150"/>
      <c r="BG495" s="150"/>
      <c r="BH495" s="150"/>
    </row>
    <row r="496" spans="1:60" outlineLevel="1" x14ac:dyDescent="0.25">
      <c r="A496" s="157"/>
      <c r="B496" s="158"/>
      <c r="C496" s="193" t="s">
        <v>438</v>
      </c>
      <c r="D496" s="189"/>
      <c r="E496" s="190">
        <v>4.0149999999999997</v>
      </c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 t="s">
        <v>179</v>
      </c>
      <c r="AH496" s="150">
        <v>0</v>
      </c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AU496" s="150"/>
      <c r="AV496" s="150"/>
      <c r="AW496" s="150"/>
      <c r="AX496" s="150"/>
      <c r="AY496" s="150"/>
      <c r="AZ496" s="150"/>
      <c r="BA496" s="150"/>
      <c r="BB496" s="150"/>
      <c r="BC496" s="150"/>
      <c r="BD496" s="150"/>
      <c r="BE496" s="150"/>
      <c r="BF496" s="150"/>
      <c r="BG496" s="150"/>
      <c r="BH496" s="150"/>
    </row>
    <row r="497" spans="1:60" ht="20.399999999999999" outlineLevel="1" x14ac:dyDescent="0.25">
      <c r="A497" s="167">
        <v>139</v>
      </c>
      <c r="B497" s="168" t="s">
        <v>671</v>
      </c>
      <c r="C497" s="185" t="s">
        <v>672</v>
      </c>
      <c r="D497" s="169" t="s">
        <v>173</v>
      </c>
      <c r="E497" s="170">
        <v>598.62440000000004</v>
      </c>
      <c r="F497" s="171"/>
      <c r="G497" s="172">
        <f>ROUND(E497*F497,2)</f>
        <v>0</v>
      </c>
      <c r="H497" s="171"/>
      <c r="I497" s="172">
        <f>ROUND(E497*H497,2)</f>
        <v>0</v>
      </c>
      <c r="J497" s="171"/>
      <c r="K497" s="172">
        <f>ROUND(E497*J497,2)</f>
        <v>0</v>
      </c>
      <c r="L497" s="172">
        <v>21</v>
      </c>
      <c r="M497" s="172">
        <f>G497*(1+L497/100)</f>
        <v>0</v>
      </c>
      <c r="N497" s="172">
        <v>1.6000000000000001E-4</v>
      </c>
      <c r="O497" s="172">
        <f>ROUND(E497*N497,2)</f>
        <v>0.1</v>
      </c>
      <c r="P497" s="172">
        <v>0</v>
      </c>
      <c r="Q497" s="172">
        <f>ROUND(E497*P497,2)</f>
        <v>0</v>
      </c>
      <c r="R497" s="172" t="s">
        <v>668</v>
      </c>
      <c r="S497" s="172" t="s">
        <v>148</v>
      </c>
      <c r="T497" s="173" t="s">
        <v>148</v>
      </c>
      <c r="U497" s="159">
        <v>0.15</v>
      </c>
      <c r="V497" s="159">
        <f>ROUND(E497*U497,2)</f>
        <v>89.79</v>
      </c>
      <c r="W497" s="159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 t="s">
        <v>175</v>
      </c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AU497" s="150"/>
      <c r="AV497" s="150"/>
      <c r="AW497" s="150"/>
      <c r="AX497" s="150"/>
      <c r="AY497" s="150"/>
      <c r="AZ497" s="150"/>
      <c r="BA497" s="150"/>
      <c r="BB497" s="150"/>
      <c r="BC497" s="150"/>
      <c r="BD497" s="150"/>
      <c r="BE497" s="150"/>
      <c r="BF497" s="150"/>
      <c r="BG497" s="150"/>
      <c r="BH497" s="150"/>
    </row>
    <row r="498" spans="1:60" outlineLevel="1" x14ac:dyDescent="0.25">
      <c r="A498" s="157"/>
      <c r="B498" s="158"/>
      <c r="C498" s="253" t="s">
        <v>673</v>
      </c>
      <c r="D498" s="254"/>
      <c r="E498" s="254"/>
      <c r="F498" s="254"/>
      <c r="G498" s="254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 t="s">
        <v>177</v>
      </c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AU498" s="150"/>
      <c r="AV498" s="150"/>
      <c r="AW498" s="150"/>
      <c r="AX498" s="150"/>
      <c r="AY498" s="150"/>
      <c r="AZ498" s="150"/>
      <c r="BA498" s="150"/>
      <c r="BB498" s="150"/>
      <c r="BC498" s="150"/>
      <c r="BD498" s="150"/>
      <c r="BE498" s="150"/>
      <c r="BF498" s="150"/>
      <c r="BG498" s="150"/>
      <c r="BH498" s="150"/>
    </row>
    <row r="499" spans="1:60" outlineLevel="1" x14ac:dyDescent="0.25">
      <c r="A499" s="157"/>
      <c r="B499" s="158"/>
      <c r="C499" s="193" t="s">
        <v>273</v>
      </c>
      <c r="D499" s="189"/>
      <c r="E499" s="190">
        <v>598.62440000000004</v>
      </c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 t="s">
        <v>179</v>
      </c>
      <c r="AH499" s="150">
        <v>0</v>
      </c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AU499" s="150"/>
      <c r="AV499" s="150"/>
      <c r="AW499" s="150"/>
      <c r="AX499" s="150"/>
      <c r="AY499" s="150"/>
      <c r="AZ499" s="150"/>
      <c r="BA499" s="150"/>
      <c r="BB499" s="150"/>
      <c r="BC499" s="150"/>
      <c r="BD499" s="150"/>
      <c r="BE499" s="150"/>
      <c r="BF499" s="150"/>
      <c r="BG499" s="150"/>
      <c r="BH499" s="150"/>
    </row>
    <row r="500" spans="1:60" x14ac:dyDescent="0.25">
      <c r="A500" s="161" t="s">
        <v>143</v>
      </c>
      <c r="B500" s="162" t="s">
        <v>100</v>
      </c>
      <c r="C500" s="183" t="s">
        <v>101</v>
      </c>
      <c r="D500" s="163"/>
      <c r="E500" s="164"/>
      <c r="F500" s="165"/>
      <c r="G500" s="165">
        <f>SUMIF(AG501:AG510,"&lt;&gt;NOR",G501:G510)</f>
        <v>0</v>
      </c>
      <c r="H500" s="165"/>
      <c r="I500" s="165">
        <f>SUM(I501:I510)</f>
        <v>0</v>
      </c>
      <c r="J500" s="165"/>
      <c r="K500" s="165">
        <f>SUM(K501:K510)</f>
        <v>0</v>
      </c>
      <c r="L500" s="165"/>
      <c r="M500" s="165">
        <f>SUM(M501:M510)</f>
        <v>0</v>
      </c>
      <c r="N500" s="165"/>
      <c r="O500" s="165">
        <f>SUM(O501:O510)</f>
        <v>0.01</v>
      </c>
      <c r="P500" s="165"/>
      <c r="Q500" s="165">
        <f>SUM(Q501:Q510)</f>
        <v>0</v>
      </c>
      <c r="R500" s="165"/>
      <c r="S500" s="165"/>
      <c r="T500" s="166"/>
      <c r="U500" s="160"/>
      <c r="V500" s="160">
        <f>SUM(V501:V510)</f>
        <v>5.16</v>
      </c>
      <c r="W500" s="160"/>
      <c r="AG500" t="s">
        <v>144</v>
      </c>
    </row>
    <row r="501" spans="1:60" outlineLevel="1" x14ac:dyDescent="0.25">
      <c r="A501" s="167">
        <v>140</v>
      </c>
      <c r="B501" s="168" t="s">
        <v>674</v>
      </c>
      <c r="C501" s="185" t="s">
        <v>675</v>
      </c>
      <c r="D501" s="169" t="s">
        <v>173</v>
      </c>
      <c r="E501" s="170">
        <v>47.37</v>
      </c>
      <c r="F501" s="171"/>
      <c r="G501" s="172">
        <f>ROUND(E501*F501,2)</f>
        <v>0</v>
      </c>
      <c r="H501" s="171"/>
      <c r="I501" s="172">
        <f>ROUND(E501*H501,2)</f>
        <v>0</v>
      </c>
      <c r="J501" s="171"/>
      <c r="K501" s="172">
        <f>ROUND(E501*J501,2)</f>
        <v>0</v>
      </c>
      <c r="L501" s="172">
        <v>21</v>
      </c>
      <c r="M501" s="172">
        <f>G501*(1+L501/100)</f>
        <v>0</v>
      </c>
      <c r="N501" s="172">
        <v>2.4000000000000001E-4</v>
      </c>
      <c r="O501" s="172">
        <f>ROUND(E501*N501,2)</f>
        <v>0.01</v>
      </c>
      <c r="P501" s="172">
        <v>0</v>
      </c>
      <c r="Q501" s="172">
        <f>ROUND(E501*P501,2)</f>
        <v>0</v>
      </c>
      <c r="R501" s="172" t="s">
        <v>676</v>
      </c>
      <c r="S501" s="172" t="s">
        <v>148</v>
      </c>
      <c r="T501" s="173" t="s">
        <v>148</v>
      </c>
      <c r="U501" s="159">
        <v>0.10902000000000001</v>
      </c>
      <c r="V501" s="159">
        <f>ROUND(E501*U501,2)</f>
        <v>5.16</v>
      </c>
      <c r="W501" s="159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 t="s">
        <v>345</v>
      </c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AU501" s="150"/>
      <c r="AV501" s="150"/>
      <c r="AW501" s="150"/>
      <c r="AX501" s="150"/>
      <c r="AY501" s="150"/>
      <c r="AZ501" s="150"/>
      <c r="BA501" s="150"/>
      <c r="BB501" s="150"/>
      <c r="BC501" s="150"/>
      <c r="BD501" s="150"/>
      <c r="BE501" s="150"/>
      <c r="BF501" s="150"/>
      <c r="BG501" s="150"/>
      <c r="BH501" s="150"/>
    </row>
    <row r="502" spans="1:60" outlineLevel="1" x14ac:dyDescent="0.25">
      <c r="A502" s="157"/>
      <c r="B502" s="158"/>
      <c r="C502" s="194" t="s">
        <v>213</v>
      </c>
      <c r="D502" s="191"/>
      <c r="E502" s="192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 t="s">
        <v>179</v>
      </c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AU502" s="150"/>
      <c r="AV502" s="150"/>
      <c r="AW502" s="150"/>
      <c r="AX502" s="150"/>
      <c r="AY502" s="150"/>
      <c r="AZ502" s="150"/>
      <c r="BA502" s="150"/>
      <c r="BB502" s="150"/>
      <c r="BC502" s="150"/>
      <c r="BD502" s="150"/>
      <c r="BE502" s="150"/>
      <c r="BF502" s="150"/>
      <c r="BG502" s="150"/>
      <c r="BH502" s="150"/>
    </row>
    <row r="503" spans="1:60" outlineLevel="1" x14ac:dyDescent="0.25">
      <c r="A503" s="157"/>
      <c r="B503" s="158"/>
      <c r="C503" s="195" t="s">
        <v>677</v>
      </c>
      <c r="D503" s="191"/>
      <c r="E503" s="192">
        <v>3.3239999999999998</v>
      </c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 t="s">
        <v>179</v>
      </c>
      <c r="AH503" s="150">
        <v>2</v>
      </c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  <c r="BC503" s="150"/>
      <c r="BD503" s="150"/>
      <c r="BE503" s="150"/>
      <c r="BF503" s="150"/>
      <c r="BG503" s="150"/>
      <c r="BH503" s="150"/>
    </row>
    <row r="504" spans="1:60" outlineLevel="1" x14ac:dyDescent="0.25">
      <c r="A504" s="157"/>
      <c r="B504" s="158"/>
      <c r="C504" s="195" t="s">
        <v>678</v>
      </c>
      <c r="D504" s="191"/>
      <c r="E504" s="192">
        <v>1.8</v>
      </c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 t="s">
        <v>179</v>
      </c>
      <c r="AH504" s="150">
        <v>2</v>
      </c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AU504" s="150"/>
      <c r="AV504" s="150"/>
      <c r="AW504" s="150"/>
      <c r="AX504" s="150"/>
      <c r="AY504" s="150"/>
      <c r="AZ504" s="150"/>
      <c r="BA504" s="150"/>
      <c r="BB504" s="150"/>
      <c r="BC504" s="150"/>
      <c r="BD504" s="150"/>
      <c r="BE504" s="150"/>
      <c r="BF504" s="150"/>
      <c r="BG504" s="150"/>
      <c r="BH504" s="150"/>
    </row>
    <row r="505" spans="1:60" outlineLevel="1" x14ac:dyDescent="0.25">
      <c r="A505" s="157"/>
      <c r="B505" s="158"/>
      <c r="C505" s="195" t="s">
        <v>679</v>
      </c>
      <c r="D505" s="191"/>
      <c r="E505" s="192">
        <v>0.66</v>
      </c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 t="s">
        <v>179</v>
      </c>
      <c r="AH505" s="150">
        <v>2</v>
      </c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0"/>
      <c r="BC505" s="150"/>
      <c r="BD505" s="150"/>
      <c r="BE505" s="150"/>
      <c r="BF505" s="150"/>
      <c r="BG505" s="150"/>
      <c r="BH505" s="150"/>
    </row>
    <row r="506" spans="1:60" outlineLevel="1" x14ac:dyDescent="0.25">
      <c r="A506" s="157"/>
      <c r="B506" s="158"/>
      <c r="C506" s="195" t="s">
        <v>680</v>
      </c>
      <c r="D506" s="191"/>
      <c r="E506" s="192">
        <v>2.16</v>
      </c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 t="s">
        <v>179</v>
      </c>
      <c r="AH506" s="150">
        <v>2</v>
      </c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AU506" s="150"/>
      <c r="AV506" s="150"/>
      <c r="AW506" s="150"/>
      <c r="AX506" s="150"/>
      <c r="AY506" s="150"/>
      <c r="AZ506" s="150"/>
      <c r="BA506" s="150"/>
      <c r="BB506" s="150"/>
      <c r="BC506" s="150"/>
      <c r="BD506" s="150"/>
      <c r="BE506" s="150"/>
      <c r="BF506" s="150"/>
      <c r="BG506" s="150"/>
      <c r="BH506" s="150"/>
    </row>
    <row r="507" spans="1:60" outlineLevel="1" x14ac:dyDescent="0.25">
      <c r="A507" s="157"/>
      <c r="B507" s="158"/>
      <c r="C507" s="195" t="s">
        <v>681</v>
      </c>
      <c r="D507" s="191"/>
      <c r="E507" s="192">
        <v>0.76500000000000001</v>
      </c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 t="s">
        <v>179</v>
      </c>
      <c r="AH507" s="150">
        <v>2</v>
      </c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  <c r="BC507" s="150"/>
      <c r="BD507" s="150"/>
      <c r="BE507" s="150"/>
      <c r="BF507" s="150"/>
      <c r="BG507" s="150"/>
      <c r="BH507" s="150"/>
    </row>
    <row r="508" spans="1:60" outlineLevel="1" x14ac:dyDescent="0.25">
      <c r="A508" s="157"/>
      <c r="B508" s="158"/>
      <c r="C508" s="195" t="s">
        <v>682</v>
      </c>
      <c r="D508" s="191"/>
      <c r="E508" s="192">
        <v>0.76500000000000001</v>
      </c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 t="s">
        <v>179</v>
      </c>
      <c r="AH508" s="150">
        <v>2</v>
      </c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  <c r="BC508" s="150"/>
      <c r="BD508" s="150"/>
      <c r="BE508" s="150"/>
      <c r="BF508" s="150"/>
      <c r="BG508" s="150"/>
      <c r="BH508" s="150"/>
    </row>
    <row r="509" spans="1:60" outlineLevel="1" x14ac:dyDescent="0.25">
      <c r="A509" s="157"/>
      <c r="B509" s="158"/>
      <c r="C509" s="194" t="s">
        <v>217</v>
      </c>
      <c r="D509" s="191"/>
      <c r="E509" s="192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 t="s">
        <v>179</v>
      </c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50"/>
      <c r="BH509" s="150"/>
    </row>
    <row r="510" spans="1:60" outlineLevel="1" x14ac:dyDescent="0.25">
      <c r="A510" s="157"/>
      <c r="B510" s="158"/>
      <c r="C510" s="193" t="s">
        <v>683</v>
      </c>
      <c r="D510" s="189"/>
      <c r="E510" s="190">
        <v>47.37</v>
      </c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 t="s">
        <v>179</v>
      </c>
      <c r="AH510" s="150">
        <v>0</v>
      </c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0"/>
      <c r="AZ510" s="150"/>
      <c r="BA510" s="150"/>
      <c r="BB510" s="150"/>
      <c r="BC510" s="150"/>
      <c r="BD510" s="150"/>
      <c r="BE510" s="150"/>
      <c r="BF510" s="150"/>
      <c r="BG510" s="150"/>
      <c r="BH510" s="150"/>
    </row>
    <row r="511" spans="1:60" x14ac:dyDescent="0.25">
      <c r="A511" s="161" t="s">
        <v>143</v>
      </c>
      <c r="B511" s="162" t="s">
        <v>112</v>
      </c>
      <c r="C511" s="183" t="s">
        <v>113</v>
      </c>
      <c r="D511" s="163"/>
      <c r="E511" s="164"/>
      <c r="F511" s="165"/>
      <c r="G511" s="165">
        <f>SUMIF(AG512:AG519,"&lt;&gt;NOR",G512:G519)</f>
        <v>0</v>
      </c>
      <c r="H511" s="165"/>
      <c r="I511" s="165">
        <f>SUM(I512:I519)</f>
        <v>0</v>
      </c>
      <c r="J511" s="165"/>
      <c r="K511" s="165">
        <f>SUM(K512:K519)</f>
        <v>0</v>
      </c>
      <c r="L511" s="165"/>
      <c r="M511" s="165">
        <f>SUM(M512:M519)</f>
        <v>0</v>
      </c>
      <c r="N511" s="165"/>
      <c r="O511" s="165">
        <f>SUM(O512:O519)</f>
        <v>0</v>
      </c>
      <c r="P511" s="165"/>
      <c r="Q511" s="165">
        <f>SUM(Q512:Q519)</f>
        <v>0</v>
      </c>
      <c r="R511" s="165"/>
      <c r="S511" s="165"/>
      <c r="T511" s="166"/>
      <c r="U511" s="160"/>
      <c r="V511" s="160">
        <f>SUM(V512:V519)</f>
        <v>21.939999999999998</v>
      </c>
      <c r="W511" s="160"/>
      <c r="AG511" t="s">
        <v>144</v>
      </c>
    </row>
    <row r="512" spans="1:60" outlineLevel="1" x14ac:dyDescent="0.25">
      <c r="A512" s="174">
        <v>141</v>
      </c>
      <c r="B512" s="175" t="s">
        <v>684</v>
      </c>
      <c r="C512" s="184" t="s">
        <v>685</v>
      </c>
      <c r="D512" s="176" t="s">
        <v>313</v>
      </c>
      <c r="E512" s="177">
        <v>6.3810099999999998</v>
      </c>
      <c r="F512" s="178"/>
      <c r="G512" s="179">
        <f>ROUND(E512*F512,2)</f>
        <v>0</v>
      </c>
      <c r="H512" s="178"/>
      <c r="I512" s="179">
        <f>ROUND(E512*H512,2)</f>
        <v>0</v>
      </c>
      <c r="J512" s="178"/>
      <c r="K512" s="179">
        <f>ROUND(E512*J512,2)</f>
        <v>0</v>
      </c>
      <c r="L512" s="179">
        <v>21</v>
      </c>
      <c r="M512" s="179">
        <f>G512*(1+L512/100)</f>
        <v>0</v>
      </c>
      <c r="N512" s="179">
        <v>0</v>
      </c>
      <c r="O512" s="179">
        <f>ROUND(E512*N512,2)</f>
        <v>0</v>
      </c>
      <c r="P512" s="179">
        <v>0</v>
      </c>
      <c r="Q512" s="179">
        <f>ROUND(E512*P512,2)</f>
        <v>0</v>
      </c>
      <c r="R512" s="179" t="s">
        <v>282</v>
      </c>
      <c r="S512" s="179" t="s">
        <v>148</v>
      </c>
      <c r="T512" s="180" t="s">
        <v>148</v>
      </c>
      <c r="U512" s="159">
        <v>0.93300000000000005</v>
      </c>
      <c r="V512" s="159">
        <f>ROUND(E512*U512,2)</f>
        <v>5.95</v>
      </c>
      <c r="W512" s="159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 t="s">
        <v>686</v>
      </c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  <c r="BC512" s="150"/>
      <c r="BD512" s="150"/>
      <c r="BE512" s="150"/>
      <c r="BF512" s="150"/>
      <c r="BG512" s="150"/>
      <c r="BH512" s="150"/>
    </row>
    <row r="513" spans="1:60" outlineLevel="1" x14ac:dyDescent="0.25">
      <c r="A513" s="174">
        <v>142</v>
      </c>
      <c r="B513" s="175" t="s">
        <v>687</v>
      </c>
      <c r="C513" s="184" t="s">
        <v>688</v>
      </c>
      <c r="D513" s="176" t="s">
        <v>313</v>
      </c>
      <c r="E513" s="177">
        <v>6.3810099999999998</v>
      </c>
      <c r="F513" s="178"/>
      <c r="G513" s="179">
        <f>ROUND(E513*F513,2)</f>
        <v>0</v>
      </c>
      <c r="H513" s="178"/>
      <c r="I513" s="179">
        <f>ROUND(E513*H513,2)</f>
        <v>0</v>
      </c>
      <c r="J513" s="178"/>
      <c r="K513" s="179">
        <f>ROUND(E513*J513,2)</f>
        <v>0</v>
      </c>
      <c r="L513" s="179">
        <v>21</v>
      </c>
      <c r="M513" s="179">
        <f>G513*(1+L513/100)</f>
        <v>0</v>
      </c>
      <c r="N513" s="179">
        <v>0</v>
      </c>
      <c r="O513" s="179">
        <f>ROUND(E513*N513,2)</f>
        <v>0</v>
      </c>
      <c r="P513" s="179">
        <v>0</v>
      </c>
      <c r="Q513" s="179">
        <f>ROUND(E513*P513,2)</f>
        <v>0</v>
      </c>
      <c r="R513" s="179" t="s">
        <v>282</v>
      </c>
      <c r="S513" s="179" t="s">
        <v>148</v>
      </c>
      <c r="T513" s="180" t="s">
        <v>148</v>
      </c>
      <c r="U513" s="159">
        <v>0.65300000000000002</v>
      </c>
      <c r="V513" s="159">
        <f>ROUND(E513*U513,2)</f>
        <v>4.17</v>
      </c>
      <c r="W513" s="159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 t="s">
        <v>686</v>
      </c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  <c r="BC513" s="150"/>
      <c r="BD513" s="150"/>
      <c r="BE513" s="150"/>
      <c r="BF513" s="150"/>
      <c r="BG513" s="150"/>
      <c r="BH513" s="150"/>
    </row>
    <row r="514" spans="1:60" outlineLevel="1" x14ac:dyDescent="0.25">
      <c r="A514" s="167">
        <v>143</v>
      </c>
      <c r="B514" s="168" t="s">
        <v>689</v>
      </c>
      <c r="C514" s="185" t="s">
        <v>690</v>
      </c>
      <c r="D514" s="169" t="s">
        <v>313</v>
      </c>
      <c r="E514" s="170">
        <v>6.3810099999999998</v>
      </c>
      <c r="F514" s="171"/>
      <c r="G514" s="172">
        <f>ROUND(E514*F514,2)</f>
        <v>0</v>
      </c>
      <c r="H514" s="171"/>
      <c r="I514" s="172">
        <f>ROUND(E514*H514,2)</f>
        <v>0</v>
      </c>
      <c r="J514" s="171"/>
      <c r="K514" s="172">
        <f>ROUND(E514*J514,2)</f>
        <v>0</v>
      </c>
      <c r="L514" s="172">
        <v>21</v>
      </c>
      <c r="M514" s="172">
        <f>G514*(1+L514/100)</f>
        <v>0</v>
      </c>
      <c r="N514" s="172">
        <v>0</v>
      </c>
      <c r="O514" s="172">
        <f>ROUND(E514*N514,2)</f>
        <v>0</v>
      </c>
      <c r="P514" s="172">
        <v>0</v>
      </c>
      <c r="Q514" s="172">
        <f>ROUND(E514*P514,2)</f>
        <v>0</v>
      </c>
      <c r="R514" s="172" t="s">
        <v>282</v>
      </c>
      <c r="S514" s="172" t="s">
        <v>148</v>
      </c>
      <c r="T514" s="173" t="s">
        <v>148</v>
      </c>
      <c r="U514" s="159">
        <v>0.49</v>
      </c>
      <c r="V514" s="159">
        <f>ROUND(E514*U514,2)</f>
        <v>3.13</v>
      </c>
      <c r="W514" s="159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 t="s">
        <v>686</v>
      </c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  <c r="BC514" s="150"/>
      <c r="BD514" s="150"/>
      <c r="BE514" s="150"/>
      <c r="BF514" s="150"/>
      <c r="BG514" s="150"/>
      <c r="BH514" s="150"/>
    </row>
    <row r="515" spans="1:60" outlineLevel="1" x14ac:dyDescent="0.25">
      <c r="A515" s="157"/>
      <c r="B515" s="158"/>
      <c r="C515" s="243" t="s">
        <v>691</v>
      </c>
      <c r="D515" s="244"/>
      <c r="E515" s="244"/>
      <c r="F515" s="244"/>
      <c r="G515" s="244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 t="s">
        <v>154</v>
      </c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AU515" s="150"/>
      <c r="AV515" s="150"/>
      <c r="AW515" s="150"/>
      <c r="AX515" s="150"/>
      <c r="AY515" s="150"/>
      <c r="AZ515" s="150"/>
      <c r="BA515" s="150"/>
      <c r="BB515" s="150"/>
      <c r="BC515" s="150"/>
      <c r="BD515" s="150"/>
      <c r="BE515" s="150"/>
      <c r="BF515" s="150"/>
      <c r="BG515" s="150"/>
      <c r="BH515" s="150"/>
    </row>
    <row r="516" spans="1:60" outlineLevel="1" x14ac:dyDescent="0.25">
      <c r="A516" s="174">
        <v>144</v>
      </c>
      <c r="B516" s="175" t="s">
        <v>692</v>
      </c>
      <c r="C516" s="184" t="s">
        <v>693</v>
      </c>
      <c r="D516" s="176" t="s">
        <v>313</v>
      </c>
      <c r="E516" s="177">
        <v>57.429049999999997</v>
      </c>
      <c r="F516" s="178"/>
      <c r="G516" s="179">
        <f>ROUND(E516*F516,2)</f>
        <v>0</v>
      </c>
      <c r="H516" s="178"/>
      <c r="I516" s="179">
        <f>ROUND(E516*H516,2)</f>
        <v>0</v>
      </c>
      <c r="J516" s="178"/>
      <c r="K516" s="179">
        <f>ROUND(E516*J516,2)</f>
        <v>0</v>
      </c>
      <c r="L516" s="179">
        <v>21</v>
      </c>
      <c r="M516" s="179">
        <f>G516*(1+L516/100)</f>
        <v>0</v>
      </c>
      <c r="N516" s="179">
        <v>0</v>
      </c>
      <c r="O516" s="179">
        <f>ROUND(E516*N516,2)</f>
        <v>0</v>
      </c>
      <c r="P516" s="179">
        <v>0</v>
      </c>
      <c r="Q516" s="179">
        <f>ROUND(E516*P516,2)</f>
        <v>0</v>
      </c>
      <c r="R516" s="179" t="s">
        <v>282</v>
      </c>
      <c r="S516" s="179" t="s">
        <v>148</v>
      </c>
      <c r="T516" s="180" t="s">
        <v>148</v>
      </c>
      <c r="U516" s="159">
        <v>0</v>
      </c>
      <c r="V516" s="159">
        <f>ROUND(E516*U516,2)</f>
        <v>0</v>
      </c>
      <c r="W516" s="159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 t="s">
        <v>686</v>
      </c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AU516" s="150"/>
      <c r="AV516" s="150"/>
      <c r="AW516" s="150"/>
      <c r="AX516" s="150"/>
      <c r="AY516" s="150"/>
      <c r="AZ516" s="150"/>
      <c r="BA516" s="150"/>
      <c r="BB516" s="150"/>
      <c r="BC516" s="150"/>
      <c r="BD516" s="150"/>
      <c r="BE516" s="150"/>
      <c r="BF516" s="150"/>
      <c r="BG516" s="150"/>
      <c r="BH516" s="150"/>
    </row>
    <row r="517" spans="1:60" outlineLevel="1" x14ac:dyDescent="0.25">
      <c r="A517" s="174">
        <v>145</v>
      </c>
      <c r="B517" s="175" t="s">
        <v>694</v>
      </c>
      <c r="C517" s="184" t="s">
        <v>695</v>
      </c>
      <c r="D517" s="176" t="s">
        <v>313</v>
      </c>
      <c r="E517" s="177">
        <v>6.3810099999999998</v>
      </c>
      <c r="F517" s="178"/>
      <c r="G517" s="179">
        <f>ROUND(E517*F517,2)</f>
        <v>0</v>
      </c>
      <c r="H517" s="178"/>
      <c r="I517" s="179">
        <f>ROUND(E517*H517,2)</f>
        <v>0</v>
      </c>
      <c r="J517" s="178"/>
      <c r="K517" s="179">
        <f>ROUND(E517*J517,2)</f>
        <v>0</v>
      </c>
      <c r="L517" s="179">
        <v>21</v>
      </c>
      <c r="M517" s="179">
        <f>G517*(1+L517/100)</f>
        <v>0</v>
      </c>
      <c r="N517" s="179">
        <v>0</v>
      </c>
      <c r="O517" s="179">
        <f>ROUND(E517*N517,2)</f>
        <v>0</v>
      </c>
      <c r="P517" s="179">
        <v>0</v>
      </c>
      <c r="Q517" s="179">
        <f>ROUND(E517*P517,2)</f>
        <v>0</v>
      </c>
      <c r="R517" s="179" t="s">
        <v>282</v>
      </c>
      <c r="S517" s="179" t="s">
        <v>148</v>
      </c>
      <c r="T517" s="180" t="s">
        <v>148</v>
      </c>
      <c r="U517" s="159">
        <v>0.94199999999999995</v>
      </c>
      <c r="V517" s="159">
        <f>ROUND(E517*U517,2)</f>
        <v>6.01</v>
      </c>
      <c r="W517" s="159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 t="s">
        <v>686</v>
      </c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  <c r="BC517" s="150"/>
      <c r="BD517" s="150"/>
      <c r="BE517" s="150"/>
      <c r="BF517" s="150"/>
      <c r="BG517" s="150"/>
      <c r="BH517" s="150"/>
    </row>
    <row r="518" spans="1:60" outlineLevel="1" x14ac:dyDescent="0.25">
      <c r="A518" s="174">
        <v>146</v>
      </c>
      <c r="B518" s="175" t="s">
        <v>696</v>
      </c>
      <c r="C518" s="184" t="s">
        <v>697</v>
      </c>
      <c r="D518" s="176" t="s">
        <v>313</v>
      </c>
      <c r="E518" s="177">
        <v>25.52402</v>
      </c>
      <c r="F518" s="178"/>
      <c r="G518" s="179">
        <f>ROUND(E518*F518,2)</f>
        <v>0</v>
      </c>
      <c r="H518" s="178"/>
      <c r="I518" s="179">
        <f>ROUND(E518*H518,2)</f>
        <v>0</v>
      </c>
      <c r="J518" s="178"/>
      <c r="K518" s="179">
        <f>ROUND(E518*J518,2)</f>
        <v>0</v>
      </c>
      <c r="L518" s="179">
        <v>21</v>
      </c>
      <c r="M518" s="179">
        <f>G518*(1+L518/100)</f>
        <v>0</v>
      </c>
      <c r="N518" s="179">
        <v>0</v>
      </c>
      <c r="O518" s="179">
        <f>ROUND(E518*N518,2)</f>
        <v>0</v>
      </c>
      <c r="P518" s="179">
        <v>0</v>
      </c>
      <c r="Q518" s="179">
        <f>ROUND(E518*P518,2)</f>
        <v>0</v>
      </c>
      <c r="R518" s="179" t="s">
        <v>282</v>
      </c>
      <c r="S518" s="179" t="s">
        <v>148</v>
      </c>
      <c r="T518" s="180" t="s">
        <v>148</v>
      </c>
      <c r="U518" s="159">
        <v>0.105</v>
      </c>
      <c r="V518" s="159">
        <f>ROUND(E518*U518,2)</f>
        <v>2.68</v>
      </c>
      <c r="W518" s="159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 t="s">
        <v>686</v>
      </c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  <c r="BC518" s="150"/>
      <c r="BD518" s="150"/>
      <c r="BE518" s="150"/>
      <c r="BF518" s="150"/>
      <c r="BG518" s="150"/>
      <c r="BH518" s="150"/>
    </row>
    <row r="519" spans="1:60" outlineLevel="1" x14ac:dyDescent="0.25">
      <c r="A519" s="167">
        <v>147</v>
      </c>
      <c r="B519" s="168" t="s">
        <v>698</v>
      </c>
      <c r="C519" s="185" t="s">
        <v>699</v>
      </c>
      <c r="D519" s="169" t="s">
        <v>313</v>
      </c>
      <c r="E519" s="170">
        <v>6.3810099999999998</v>
      </c>
      <c r="F519" s="171"/>
      <c r="G519" s="172">
        <f>ROUND(E519*F519,2)</f>
        <v>0</v>
      </c>
      <c r="H519" s="171"/>
      <c r="I519" s="172">
        <f>ROUND(E519*H519,2)</f>
        <v>0</v>
      </c>
      <c r="J519" s="171"/>
      <c r="K519" s="172">
        <f>ROUND(E519*J519,2)</f>
        <v>0</v>
      </c>
      <c r="L519" s="172">
        <v>21</v>
      </c>
      <c r="M519" s="172">
        <f>G519*(1+L519/100)</f>
        <v>0</v>
      </c>
      <c r="N519" s="172">
        <v>0</v>
      </c>
      <c r="O519" s="172">
        <f>ROUND(E519*N519,2)</f>
        <v>0</v>
      </c>
      <c r="P519" s="172">
        <v>0</v>
      </c>
      <c r="Q519" s="172">
        <f>ROUND(E519*P519,2)</f>
        <v>0</v>
      </c>
      <c r="R519" s="172" t="s">
        <v>282</v>
      </c>
      <c r="S519" s="172" t="s">
        <v>148</v>
      </c>
      <c r="T519" s="173" t="s">
        <v>148</v>
      </c>
      <c r="U519" s="159">
        <v>0</v>
      </c>
      <c r="V519" s="159">
        <f>ROUND(E519*U519,2)</f>
        <v>0</v>
      </c>
      <c r="W519" s="159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 t="s">
        <v>686</v>
      </c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AU519" s="150"/>
      <c r="AV519" s="150"/>
      <c r="AW519" s="150"/>
      <c r="AX519" s="150"/>
      <c r="AY519" s="150"/>
      <c r="AZ519" s="150"/>
      <c r="BA519" s="150"/>
      <c r="BB519" s="150"/>
      <c r="BC519" s="150"/>
      <c r="BD519" s="150"/>
      <c r="BE519" s="150"/>
      <c r="BF519" s="150"/>
      <c r="BG519" s="150"/>
      <c r="BH519" s="150"/>
    </row>
    <row r="520" spans="1:60" x14ac:dyDescent="0.25">
      <c r="A520" s="5"/>
      <c r="B520" s="6"/>
      <c r="C520" s="186"/>
      <c r="D520" s="8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AE520">
        <v>15</v>
      </c>
      <c r="AF520">
        <v>21</v>
      </c>
    </row>
    <row r="521" spans="1:60" x14ac:dyDescent="0.25">
      <c r="A521" s="153"/>
      <c r="B521" s="154" t="s">
        <v>29</v>
      </c>
      <c r="C521" s="187"/>
      <c r="D521" s="155"/>
      <c r="E521" s="156"/>
      <c r="F521" s="156"/>
      <c r="G521" s="182">
        <f>G8+G32+G97+G104+G121+G130+G160+G166+G169+G176+G285+G288+G417+G439+G492+G500+G511</f>
        <v>0</v>
      </c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AE521">
        <f>SUMIF(L7:L519,AE520,G7:G519)</f>
        <v>0</v>
      </c>
      <c r="AF521">
        <f>SUMIF(L7:L519,AF520,G7:G519)</f>
        <v>0</v>
      </c>
      <c r="AG521" t="s">
        <v>168</v>
      </c>
    </row>
    <row r="522" spans="1:60" x14ac:dyDescent="0.25">
      <c r="A522" s="252" t="s">
        <v>700</v>
      </c>
      <c r="B522" s="252"/>
      <c r="C522" s="186"/>
      <c r="D522" s="8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60" x14ac:dyDescent="0.25">
      <c r="A523" s="5"/>
      <c r="B523" s="6" t="s">
        <v>701</v>
      </c>
      <c r="C523" s="186" t="s">
        <v>702</v>
      </c>
      <c r="D523" s="8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AG523" t="s">
        <v>703</v>
      </c>
    </row>
    <row r="524" spans="1:60" x14ac:dyDescent="0.25">
      <c r="A524" s="5"/>
      <c r="B524" s="6" t="s">
        <v>704</v>
      </c>
      <c r="C524" s="186" t="s">
        <v>705</v>
      </c>
      <c r="D524" s="8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AG524" t="s">
        <v>706</v>
      </c>
    </row>
    <row r="525" spans="1:60" x14ac:dyDescent="0.25">
      <c r="A525" s="5"/>
      <c r="B525" s="6"/>
      <c r="C525" s="186" t="s">
        <v>707</v>
      </c>
      <c r="D525" s="8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AG525" t="s">
        <v>708</v>
      </c>
    </row>
    <row r="526" spans="1:60" x14ac:dyDescent="0.25">
      <c r="A526" s="5"/>
      <c r="B526" s="6"/>
      <c r="C526" s="186"/>
      <c r="D526" s="8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60" x14ac:dyDescent="0.25">
      <c r="C527" s="188"/>
      <c r="D527" s="141"/>
      <c r="AG527" t="s">
        <v>169</v>
      </c>
    </row>
    <row r="528" spans="1:60" x14ac:dyDescent="0.25">
      <c r="D528" s="141"/>
    </row>
    <row r="529" spans="4:4" x14ac:dyDescent="0.25">
      <c r="D529" s="141"/>
    </row>
    <row r="530" spans="4:4" x14ac:dyDescent="0.25">
      <c r="D530" s="141"/>
    </row>
    <row r="531" spans="4:4" x14ac:dyDescent="0.25">
      <c r="D531" s="141"/>
    </row>
    <row r="532" spans="4:4" x14ac:dyDescent="0.25">
      <c r="D532" s="141"/>
    </row>
    <row r="533" spans="4:4" x14ac:dyDescent="0.25">
      <c r="D533" s="141"/>
    </row>
    <row r="534" spans="4:4" x14ac:dyDescent="0.25">
      <c r="D534" s="141"/>
    </row>
    <row r="535" spans="4:4" x14ac:dyDescent="0.25">
      <c r="D535" s="141"/>
    </row>
    <row r="536" spans="4:4" x14ac:dyDescent="0.25">
      <c r="D536" s="141"/>
    </row>
    <row r="537" spans="4:4" x14ac:dyDescent="0.25">
      <c r="D537" s="141"/>
    </row>
    <row r="538" spans="4:4" x14ac:dyDescent="0.25">
      <c r="D538" s="141"/>
    </row>
    <row r="539" spans="4:4" x14ac:dyDescent="0.25">
      <c r="D539" s="141"/>
    </row>
    <row r="540" spans="4:4" x14ac:dyDescent="0.25">
      <c r="D540" s="141"/>
    </row>
    <row r="541" spans="4:4" x14ac:dyDescent="0.25">
      <c r="D541" s="141"/>
    </row>
    <row r="542" spans="4:4" x14ac:dyDescent="0.25">
      <c r="D542" s="141"/>
    </row>
    <row r="543" spans="4:4" x14ac:dyDescent="0.25">
      <c r="D543" s="141"/>
    </row>
    <row r="544" spans="4:4" x14ac:dyDescent="0.25">
      <c r="D544" s="141"/>
    </row>
    <row r="545" spans="4:4" x14ac:dyDescent="0.25">
      <c r="D545" s="141"/>
    </row>
    <row r="546" spans="4:4" x14ac:dyDescent="0.25">
      <c r="D546" s="141"/>
    </row>
    <row r="547" spans="4:4" x14ac:dyDescent="0.25">
      <c r="D547" s="141"/>
    </row>
    <row r="548" spans="4:4" x14ac:dyDescent="0.25">
      <c r="D548" s="141"/>
    </row>
    <row r="549" spans="4:4" x14ac:dyDescent="0.25">
      <c r="D549" s="141"/>
    </row>
    <row r="550" spans="4:4" x14ac:dyDescent="0.25">
      <c r="D550" s="141"/>
    </row>
    <row r="551" spans="4:4" x14ac:dyDescent="0.25">
      <c r="D551" s="141"/>
    </row>
    <row r="552" spans="4:4" x14ac:dyDescent="0.25">
      <c r="D552" s="141"/>
    </row>
    <row r="553" spans="4:4" x14ac:dyDescent="0.25">
      <c r="D553" s="141"/>
    </row>
    <row r="554" spans="4:4" x14ac:dyDescent="0.25">
      <c r="D554" s="141"/>
    </row>
    <row r="555" spans="4:4" x14ac:dyDescent="0.25">
      <c r="D555" s="141"/>
    </row>
    <row r="556" spans="4:4" x14ac:dyDescent="0.25">
      <c r="D556" s="141"/>
    </row>
    <row r="557" spans="4:4" x14ac:dyDescent="0.25">
      <c r="D557" s="141"/>
    </row>
    <row r="558" spans="4:4" x14ac:dyDescent="0.25">
      <c r="D558" s="141"/>
    </row>
    <row r="559" spans="4:4" x14ac:dyDescent="0.25">
      <c r="D559" s="141"/>
    </row>
    <row r="560" spans="4:4" x14ac:dyDescent="0.25">
      <c r="D560" s="141"/>
    </row>
    <row r="561" spans="4:4" x14ac:dyDescent="0.25">
      <c r="D561" s="141"/>
    </row>
    <row r="562" spans="4:4" x14ac:dyDescent="0.25">
      <c r="D562" s="141"/>
    </row>
    <row r="563" spans="4:4" x14ac:dyDescent="0.25">
      <c r="D563" s="141"/>
    </row>
    <row r="564" spans="4:4" x14ac:dyDescent="0.25">
      <c r="D564" s="141"/>
    </row>
    <row r="565" spans="4:4" x14ac:dyDescent="0.25">
      <c r="D565" s="141"/>
    </row>
    <row r="566" spans="4:4" x14ac:dyDescent="0.25">
      <c r="D566" s="141"/>
    </row>
    <row r="567" spans="4:4" x14ac:dyDescent="0.25">
      <c r="D567" s="141"/>
    </row>
    <row r="568" spans="4:4" x14ac:dyDescent="0.25">
      <c r="D568" s="141"/>
    </row>
    <row r="569" spans="4:4" x14ac:dyDescent="0.25">
      <c r="D569" s="141"/>
    </row>
    <row r="570" spans="4:4" x14ac:dyDescent="0.25">
      <c r="D570" s="141"/>
    </row>
    <row r="571" spans="4:4" x14ac:dyDescent="0.25">
      <c r="D571" s="141"/>
    </row>
    <row r="572" spans="4:4" x14ac:dyDescent="0.25">
      <c r="D572" s="141"/>
    </row>
    <row r="573" spans="4:4" x14ac:dyDescent="0.25">
      <c r="D573" s="141"/>
    </row>
    <row r="574" spans="4:4" x14ac:dyDescent="0.25">
      <c r="D574" s="141"/>
    </row>
    <row r="575" spans="4:4" x14ac:dyDescent="0.25">
      <c r="D575" s="141"/>
    </row>
    <row r="576" spans="4:4" x14ac:dyDescent="0.25">
      <c r="D576" s="141"/>
    </row>
    <row r="577" spans="4:4" x14ac:dyDescent="0.25">
      <c r="D577" s="141"/>
    </row>
    <row r="578" spans="4:4" x14ac:dyDescent="0.25">
      <c r="D578" s="141"/>
    </row>
    <row r="579" spans="4:4" x14ac:dyDescent="0.25">
      <c r="D579" s="141"/>
    </row>
    <row r="580" spans="4:4" x14ac:dyDescent="0.25">
      <c r="D580" s="141"/>
    </row>
    <row r="581" spans="4:4" x14ac:dyDescent="0.25">
      <c r="D581" s="141"/>
    </row>
    <row r="582" spans="4:4" x14ac:dyDescent="0.25">
      <c r="D582" s="141"/>
    </row>
    <row r="583" spans="4:4" x14ac:dyDescent="0.25">
      <c r="D583" s="141"/>
    </row>
    <row r="584" spans="4:4" x14ac:dyDescent="0.25">
      <c r="D584" s="141"/>
    </row>
    <row r="585" spans="4:4" x14ac:dyDescent="0.25">
      <c r="D585" s="141"/>
    </row>
    <row r="586" spans="4:4" x14ac:dyDescent="0.25">
      <c r="D586" s="141"/>
    </row>
    <row r="587" spans="4:4" x14ac:dyDescent="0.25">
      <c r="D587" s="141"/>
    </row>
    <row r="588" spans="4:4" x14ac:dyDescent="0.25">
      <c r="D588" s="141"/>
    </row>
    <row r="589" spans="4:4" x14ac:dyDescent="0.25">
      <c r="D589" s="141"/>
    </row>
    <row r="590" spans="4:4" x14ac:dyDescent="0.25">
      <c r="D590" s="141"/>
    </row>
    <row r="591" spans="4:4" x14ac:dyDescent="0.25">
      <c r="D591" s="141"/>
    </row>
    <row r="592" spans="4:4" x14ac:dyDescent="0.25">
      <c r="D592" s="141"/>
    </row>
    <row r="593" spans="4:4" x14ac:dyDescent="0.25">
      <c r="D593" s="141"/>
    </row>
    <row r="594" spans="4:4" x14ac:dyDescent="0.25">
      <c r="D594" s="141"/>
    </row>
    <row r="595" spans="4:4" x14ac:dyDescent="0.25">
      <c r="D595" s="141"/>
    </row>
    <row r="596" spans="4:4" x14ac:dyDescent="0.25">
      <c r="D596" s="141"/>
    </row>
    <row r="597" spans="4:4" x14ac:dyDescent="0.25">
      <c r="D597" s="141"/>
    </row>
    <row r="598" spans="4:4" x14ac:dyDescent="0.25">
      <c r="D598" s="141"/>
    </row>
    <row r="599" spans="4:4" x14ac:dyDescent="0.25">
      <c r="D599" s="141"/>
    </row>
    <row r="600" spans="4:4" x14ac:dyDescent="0.25">
      <c r="D600" s="141"/>
    </row>
    <row r="601" spans="4:4" x14ac:dyDescent="0.25">
      <c r="D601" s="141"/>
    </row>
    <row r="602" spans="4:4" x14ac:dyDescent="0.25">
      <c r="D602" s="141"/>
    </row>
    <row r="603" spans="4:4" x14ac:dyDescent="0.25">
      <c r="D603" s="141"/>
    </row>
    <row r="604" spans="4:4" x14ac:dyDescent="0.25">
      <c r="D604" s="141"/>
    </row>
    <row r="605" spans="4:4" x14ac:dyDescent="0.25">
      <c r="D605" s="141"/>
    </row>
    <row r="606" spans="4:4" x14ac:dyDescent="0.25">
      <c r="D606" s="141"/>
    </row>
    <row r="607" spans="4:4" x14ac:dyDescent="0.25">
      <c r="D607" s="141"/>
    </row>
    <row r="608" spans="4:4" x14ac:dyDescent="0.25">
      <c r="D608" s="141"/>
    </row>
    <row r="609" spans="4:4" x14ac:dyDescent="0.25">
      <c r="D609" s="141"/>
    </row>
    <row r="610" spans="4:4" x14ac:dyDescent="0.25">
      <c r="D610" s="141"/>
    </row>
    <row r="611" spans="4:4" x14ac:dyDescent="0.25">
      <c r="D611" s="141"/>
    </row>
    <row r="612" spans="4:4" x14ac:dyDescent="0.25">
      <c r="D612" s="141"/>
    </row>
    <row r="613" spans="4:4" x14ac:dyDescent="0.25">
      <c r="D613" s="141"/>
    </row>
    <row r="614" spans="4:4" x14ac:dyDescent="0.25">
      <c r="D614" s="141"/>
    </row>
    <row r="615" spans="4:4" x14ac:dyDescent="0.25">
      <c r="D615" s="141"/>
    </row>
    <row r="616" spans="4:4" x14ac:dyDescent="0.25">
      <c r="D616" s="141"/>
    </row>
    <row r="617" spans="4:4" x14ac:dyDescent="0.25">
      <c r="D617" s="141"/>
    </row>
    <row r="618" spans="4:4" x14ac:dyDescent="0.25">
      <c r="D618" s="141"/>
    </row>
    <row r="619" spans="4:4" x14ac:dyDescent="0.25">
      <c r="D619" s="141"/>
    </row>
    <row r="620" spans="4:4" x14ac:dyDescent="0.25">
      <c r="D620" s="141"/>
    </row>
    <row r="621" spans="4:4" x14ac:dyDescent="0.25">
      <c r="D621" s="141"/>
    </row>
    <row r="622" spans="4:4" x14ac:dyDescent="0.25">
      <c r="D622" s="141"/>
    </row>
    <row r="623" spans="4:4" x14ac:dyDescent="0.25">
      <c r="D623" s="141"/>
    </row>
    <row r="624" spans="4:4" x14ac:dyDescent="0.25">
      <c r="D624" s="141"/>
    </row>
    <row r="625" spans="4:4" x14ac:dyDescent="0.25">
      <c r="D625" s="141"/>
    </row>
    <row r="626" spans="4:4" x14ac:dyDescent="0.25">
      <c r="D626" s="141"/>
    </row>
    <row r="627" spans="4:4" x14ac:dyDescent="0.25">
      <c r="D627" s="141"/>
    </row>
    <row r="628" spans="4:4" x14ac:dyDescent="0.25">
      <c r="D628" s="141"/>
    </row>
    <row r="629" spans="4:4" x14ac:dyDescent="0.25">
      <c r="D629" s="141"/>
    </row>
    <row r="630" spans="4:4" x14ac:dyDescent="0.25">
      <c r="D630" s="141"/>
    </row>
    <row r="631" spans="4:4" x14ac:dyDescent="0.25">
      <c r="D631" s="141"/>
    </row>
    <row r="632" spans="4:4" x14ac:dyDescent="0.25">
      <c r="D632" s="141"/>
    </row>
    <row r="633" spans="4:4" x14ac:dyDescent="0.25">
      <c r="D633" s="141"/>
    </row>
    <row r="634" spans="4:4" x14ac:dyDescent="0.25">
      <c r="D634" s="141"/>
    </row>
    <row r="635" spans="4:4" x14ac:dyDescent="0.25">
      <c r="D635" s="141"/>
    </row>
    <row r="636" spans="4:4" x14ac:dyDescent="0.25">
      <c r="D636" s="141"/>
    </row>
    <row r="637" spans="4:4" x14ac:dyDescent="0.25">
      <c r="D637" s="141"/>
    </row>
    <row r="638" spans="4:4" x14ac:dyDescent="0.25">
      <c r="D638" s="141"/>
    </row>
    <row r="639" spans="4:4" x14ac:dyDescent="0.25">
      <c r="D639" s="141"/>
    </row>
    <row r="640" spans="4:4" x14ac:dyDescent="0.25">
      <c r="D640" s="141"/>
    </row>
    <row r="641" spans="4:4" x14ac:dyDescent="0.25">
      <c r="D641" s="141"/>
    </row>
    <row r="642" spans="4:4" x14ac:dyDescent="0.25">
      <c r="D642" s="141"/>
    </row>
    <row r="643" spans="4:4" x14ac:dyDescent="0.25">
      <c r="D643" s="141"/>
    </row>
    <row r="644" spans="4:4" x14ac:dyDescent="0.25">
      <c r="D644" s="141"/>
    </row>
    <row r="645" spans="4:4" x14ac:dyDescent="0.25">
      <c r="D645" s="141"/>
    </row>
    <row r="646" spans="4:4" x14ac:dyDescent="0.25">
      <c r="D646" s="141"/>
    </row>
    <row r="647" spans="4:4" x14ac:dyDescent="0.25">
      <c r="D647" s="141"/>
    </row>
    <row r="648" spans="4:4" x14ac:dyDescent="0.25">
      <c r="D648" s="141"/>
    </row>
    <row r="649" spans="4:4" x14ac:dyDescent="0.25">
      <c r="D649" s="141"/>
    </row>
    <row r="650" spans="4:4" x14ac:dyDescent="0.25">
      <c r="D650" s="141"/>
    </row>
    <row r="651" spans="4:4" x14ac:dyDescent="0.25">
      <c r="D651" s="141"/>
    </row>
    <row r="652" spans="4:4" x14ac:dyDescent="0.25">
      <c r="D652" s="141"/>
    </row>
    <row r="653" spans="4:4" x14ac:dyDescent="0.25">
      <c r="D653" s="141"/>
    </row>
    <row r="654" spans="4:4" x14ac:dyDescent="0.25">
      <c r="D654" s="141"/>
    </row>
    <row r="655" spans="4:4" x14ac:dyDescent="0.25">
      <c r="D655" s="141"/>
    </row>
    <row r="656" spans="4:4" x14ac:dyDescent="0.25">
      <c r="D656" s="141"/>
    </row>
    <row r="657" spans="4:4" x14ac:dyDescent="0.25">
      <c r="D657" s="141"/>
    </row>
    <row r="658" spans="4:4" x14ac:dyDescent="0.25">
      <c r="D658" s="141"/>
    </row>
    <row r="659" spans="4:4" x14ac:dyDescent="0.25">
      <c r="D659" s="141"/>
    </row>
    <row r="660" spans="4:4" x14ac:dyDescent="0.25">
      <c r="D660" s="141"/>
    </row>
    <row r="661" spans="4:4" x14ac:dyDescent="0.25">
      <c r="D661" s="141"/>
    </row>
    <row r="662" spans="4:4" x14ac:dyDescent="0.25">
      <c r="D662" s="141"/>
    </row>
    <row r="663" spans="4:4" x14ac:dyDescent="0.25">
      <c r="D663" s="141"/>
    </row>
    <row r="664" spans="4:4" x14ac:dyDescent="0.25">
      <c r="D664" s="141"/>
    </row>
    <row r="665" spans="4:4" x14ac:dyDescent="0.25">
      <c r="D665" s="141"/>
    </row>
    <row r="666" spans="4:4" x14ac:dyDescent="0.25">
      <c r="D666" s="141"/>
    </row>
    <row r="667" spans="4:4" x14ac:dyDescent="0.25">
      <c r="D667" s="141"/>
    </row>
    <row r="668" spans="4:4" x14ac:dyDescent="0.25">
      <c r="D668" s="141"/>
    </row>
    <row r="669" spans="4:4" x14ac:dyDescent="0.25">
      <c r="D669" s="141"/>
    </row>
    <row r="670" spans="4:4" x14ac:dyDescent="0.25">
      <c r="D670" s="141"/>
    </row>
    <row r="671" spans="4:4" x14ac:dyDescent="0.25">
      <c r="D671" s="141"/>
    </row>
    <row r="672" spans="4:4" x14ac:dyDescent="0.25">
      <c r="D672" s="141"/>
    </row>
    <row r="673" spans="4:4" x14ac:dyDescent="0.25">
      <c r="D673" s="141"/>
    </row>
    <row r="674" spans="4:4" x14ac:dyDescent="0.25">
      <c r="D674" s="141"/>
    </row>
    <row r="675" spans="4:4" x14ac:dyDescent="0.25">
      <c r="D675" s="141"/>
    </row>
    <row r="676" spans="4:4" x14ac:dyDescent="0.25">
      <c r="D676" s="141"/>
    </row>
    <row r="677" spans="4:4" x14ac:dyDescent="0.25">
      <c r="D677" s="141"/>
    </row>
    <row r="678" spans="4:4" x14ac:dyDescent="0.25">
      <c r="D678" s="141"/>
    </row>
    <row r="679" spans="4:4" x14ac:dyDescent="0.25">
      <c r="D679" s="141"/>
    </row>
    <row r="680" spans="4:4" x14ac:dyDescent="0.25">
      <c r="D680" s="141"/>
    </row>
    <row r="681" spans="4:4" x14ac:dyDescent="0.25">
      <c r="D681" s="141"/>
    </row>
    <row r="682" spans="4:4" x14ac:dyDescent="0.25">
      <c r="D682" s="141"/>
    </row>
    <row r="683" spans="4:4" x14ac:dyDescent="0.25">
      <c r="D683" s="141"/>
    </row>
    <row r="684" spans="4:4" x14ac:dyDescent="0.25">
      <c r="D684" s="141"/>
    </row>
    <row r="685" spans="4:4" x14ac:dyDescent="0.25">
      <c r="D685" s="141"/>
    </row>
    <row r="686" spans="4:4" x14ac:dyDescent="0.25">
      <c r="D686" s="141"/>
    </row>
    <row r="687" spans="4:4" x14ac:dyDescent="0.25">
      <c r="D687" s="141"/>
    </row>
    <row r="688" spans="4:4" x14ac:dyDescent="0.25">
      <c r="D688" s="141"/>
    </row>
    <row r="689" spans="4:4" x14ac:dyDescent="0.25">
      <c r="D689" s="141"/>
    </row>
    <row r="690" spans="4:4" x14ac:dyDescent="0.25">
      <c r="D690" s="141"/>
    </row>
    <row r="691" spans="4:4" x14ac:dyDescent="0.25">
      <c r="D691" s="141"/>
    </row>
    <row r="692" spans="4:4" x14ac:dyDescent="0.25">
      <c r="D692" s="141"/>
    </row>
    <row r="693" spans="4:4" x14ac:dyDescent="0.25">
      <c r="D693" s="141"/>
    </row>
    <row r="694" spans="4:4" x14ac:dyDescent="0.25">
      <c r="D694" s="141"/>
    </row>
    <row r="695" spans="4:4" x14ac:dyDescent="0.25">
      <c r="D695" s="141"/>
    </row>
    <row r="696" spans="4:4" x14ac:dyDescent="0.25">
      <c r="D696" s="141"/>
    </row>
    <row r="697" spans="4:4" x14ac:dyDescent="0.25">
      <c r="D697" s="141"/>
    </row>
    <row r="698" spans="4:4" x14ac:dyDescent="0.25">
      <c r="D698" s="141"/>
    </row>
    <row r="699" spans="4:4" x14ac:dyDescent="0.25">
      <c r="D699" s="141"/>
    </row>
    <row r="700" spans="4:4" x14ac:dyDescent="0.25">
      <c r="D700" s="141"/>
    </row>
    <row r="701" spans="4:4" x14ac:dyDescent="0.25">
      <c r="D701" s="141"/>
    </row>
    <row r="702" spans="4:4" x14ac:dyDescent="0.25">
      <c r="D702" s="141"/>
    </row>
    <row r="703" spans="4:4" x14ac:dyDescent="0.25">
      <c r="D703" s="141"/>
    </row>
    <row r="704" spans="4:4" x14ac:dyDescent="0.25">
      <c r="D704" s="141"/>
    </row>
    <row r="705" spans="4:4" x14ac:dyDescent="0.25">
      <c r="D705" s="141"/>
    </row>
    <row r="706" spans="4:4" x14ac:dyDescent="0.25">
      <c r="D706" s="141"/>
    </row>
    <row r="707" spans="4:4" x14ac:dyDescent="0.25">
      <c r="D707" s="141"/>
    </row>
    <row r="708" spans="4:4" x14ac:dyDescent="0.25">
      <c r="D708" s="141"/>
    </row>
    <row r="709" spans="4:4" x14ac:dyDescent="0.25">
      <c r="D709" s="141"/>
    </row>
    <row r="710" spans="4:4" x14ac:dyDescent="0.25">
      <c r="D710" s="141"/>
    </row>
    <row r="711" spans="4:4" x14ac:dyDescent="0.25">
      <c r="D711" s="141"/>
    </row>
    <row r="712" spans="4:4" x14ac:dyDescent="0.25">
      <c r="D712" s="141"/>
    </row>
    <row r="713" spans="4:4" x14ac:dyDescent="0.25">
      <c r="D713" s="141"/>
    </row>
    <row r="714" spans="4:4" x14ac:dyDescent="0.25">
      <c r="D714" s="141"/>
    </row>
    <row r="715" spans="4:4" x14ac:dyDescent="0.25">
      <c r="D715" s="141"/>
    </row>
    <row r="716" spans="4:4" x14ac:dyDescent="0.25">
      <c r="D716" s="141"/>
    </row>
    <row r="717" spans="4:4" x14ac:dyDescent="0.25">
      <c r="D717" s="141"/>
    </row>
    <row r="718" spans="4:4" x14ac:dyDescent="0.25">
      <c r="D718" s="141"/>
    </row>
    <row r="719" spans="4:4" x14ac:dyDescent="0.25">
      <c r="D719" s="141"/>
    </row>
    <row r="720" spans="4:4" x14ac:dyDescent="0.25">
      <c r="D720" s="141"/>
    </row>
    <row r="721" spans="4:4" x14ac:dyDescent="0.25">
      <c r="D721" s="141"/>
    </row>
    <row r="722" spans="4:4" x14ac:dyDescent="0.25">
      <c r="D722" s="141"/>
    </row>
    <row r="723" spans="4:4" x14ac:dyDescent="0.25">
      <c r="D723" s="141"/>
    </row>
    <row r="724" spans="4:4" x14ac:dyDescent="0.25">
      <c r="D724" s="141"/>
    </row>
    <row r="725" spans="4:4" x14ac:dyDescent="0.25">
      <c r="D725" s="141"/>
    </row>
    <row r="726" spans="4:4" x14ac:dyDescent="0.25">
      <c r="D726" s="141"/>
    </row>
    <row r="727" spans="4:4" x14ac:dyDescent="0.25">
      <c r="D727" s="141"/>
    </row>
    <row r="728" spans="4:4" x14ac:dyDescent="0.25">
      <c r="D728" s="141"/>
    </row>
    <row r="729" spans="4:4" x14ac:dyDescent="0.25">
      <c r="D729" s="141"/>
    </row>
    <row r="730" spans="4:4" x14ac:dyDescent="0.25">
      <c r="D730" s="141"/>
    </row>
    <row r="731" spans="4:4" x14ac:dyDescent="0.25">
      <c r="D731" s="141"/>
    </row>
    <row r="732" spans="4:4" x14ac:dyDescent="0.25">
      <c r="D732" s="141"/>
    </row>
    <row r="733" spans="4:4" x14ac:dyDescent="0.25">
      <c r="D733" s="141"/>
    </row>
    <row r="734" spans="4:4" x14ac:dyDescent="0.25">
      <c r="D734" s="141"/>
    </row>
    <row r="735" spans="4:4" x14ac:dyDescent="0.25">
      <c r="D735" s="141"/>
    </row>
    <row r="736" spans="4:4" x14ac:dyDescent="0.25">
      <c r="D736" s="141"/>
    </row>
    <row r="737" spans="4:4" x14ac:dyDescent="0.25">
      <c r="D737" s="141"/>
    </row>
    <row r="738" spans="4:4" x14ac:dyDescent="0.25">
      <c r="D738" s="141"/>
    </row>
    <row r="739" spans="4:4" x14ac:dyDescent="0.25">
      <c r="D739" s="141"/>
    </row>
    <row r="740" spans="4:4" x14ac:dyDescent="0.25">
      <c r="D740" s="141"/>
    </row>
    <row r="741" spans="4:4" x14ac:dyDescent="0.25">
      <c r="D741" s="141"/>
    </row>
    <row r="742" spans="4:4" x14ac:dyDescent="0.25">
      <c r="D742" s="141"/>
    </row>
    <row r="743" spans="4:4" x14ac:dyDescent="0.25">
      <c r="D743" s="141"/>
    </row>
    <row r="744" spans="4:4" x14ac:dyDescent="0.25">
      <c r="D744" s="141"/>
    </row>
    <row r="745" spans="4:4" x14ac:dyDescent="0.25">
      <c r="D745" s="141"/>
    </row>
    <row r="746" spans="4:4" x14ac:dyDescent="0.25">
      <c r="D746" s="141"/>
    </row>
    <row r="747" spans="4:4" x14ac:dyDescent="0.25">
      <c r="D747" s="141"/>
    </row>
    <row r="748" spans="4:4" x14ac:dyDescent="0.25">
      <c r="D748" s="141"/>
    </row>
    <row r="749" spans="4:4" x14ac:dyDescent="0.25">
      <c r="D749" s="141"/>
    </row>
    <row r="750" spans="4:4" x14ac:dyDescent="0.25">
      <c r="D750" s="141"/>
    </row>
    <row r="751" spans="4:4" x14ac:dyDescent="0.25">
      <c r="D751" s="141"/>
    </row>
    <row r="752" spans="4:4" x14ac:dyDescent="0.25">
      <c r="D752" s="141"/>
    </row>
    <row r="753" spans="4:4" x14ac:dyDescent="0.25">
      <c r="D753" s="141"/>
    </row>
    <row r="754" spans="4:4" x14ac:dyDescent="0.25">
      <c r="D754" s="141"/>
    </row>
    <row r="755" spans="4:4" x14ac:dyDescent="0.25">
      <c r="D755" s="141"/>
    </row>
    <row r="756" spans="4:4" x14ac:dyDescent="0.25">
      <c r="D756" s="141"/>
    </row>
    <row r="757" spans="4:4" x14ac:dyDescent="0.25">
      <c r="D757" s="141"/>
    </row>
    <row r="758" spans="4:4" x14ac:dyDescent="0.25">
      <c r="D758" s="141"/>
    </row>
    <row r="759" spans="4:4" x14ac:dyDescent="0.25">
      <c r="D759" s="141"/>
    </row>
    <row r="760" spans="4:4" x14ac:dyDescent="0.25">
      <c r="D760" s="141"/>
    </row>
    <row r="761" spans="4:4" x14ac:dyDescent="0.25">
      <c r="D761" s="141"/>
    </row>
    <row r="762" spans="4:4" x14ac:dyDescent="0.25">
      <c r="D762" s="141"/>
    </row>
    <row r="763" spans="4:4" x14ac:dyDescent="0.25">
      <c r="D763" s="141"/>
    </row>
    <row r="764" spans="4:4" x14ac:dyDescent="0.25">
      <c r="D764" s="141"/>
    </row>
    <row r="765" spans="4:4" x14ac:dyDescent="0.25">
      <c r="D765" s="141"/>
    </row>
    <row r="766" spans="4:4" x14ac:dyDescent="0.25">
      <c r="D766" s="141"/>
    </row>
    <row r="767" spans="4:4" x14ac:dyDescent="0.25">
      <c r="D767" s="141"/>
    </row>
    <row r="768" spans="4:4" x14ac:dyDescent="0.25">
      <c r="D768" s="141"/>
    </row>
    <row r="769" spans="4:4" x14ac:dyDescent="0.25">
      <c r="D769" s="141"/>
    </row>
    <row r="770" spans="4:4" x14ac:dyDescent="0.25">
      <c r="D770" s="141"/>
    </row>
    <row r="771" spans="4:4" x14ac:dyDescent="0.25">
      <c r="D771" s="141"/>
    </row>
    <row r="772" spans="4:4" x14ac:dyDescent="0.25">
      <c r="D772" s="141"/>
    </row>
    <row r="773" spans="4:4" x14ac:dyDescent="0.25">
      <c r="D773" s="141"/>
    </row>
    <row r="774" spans="4:4" x14ac:dyDescent="0.25">
      <c r="D774" s="141"/>
    </row>
    <row r="775" spans="4:4" x14ac:dyDescent="0.25">
      <c r="D775" s="141"/>
    </row>
    <row r="776" spans="4:4" x14ac:dyDescent="0.25">
      <c r="D776" s="141"/>
    </row>
    <row r="777" spans="4:4" x14ac:dyDescent="0.25">
      <c r="D777" s="141"/>
    </row>
    <row r="778" spans="4:4" x14ac:dyDescent="0.25">
      <c r="D778" s="141"/>
    </row>
    <row r="779" spans="4:4" x14ac:dyDescent="0.25">
      <c r="D779" s="141"/>
    </row>
    <row r="780" spans="4:4" x14ac:dyDescent="0.25">
      <c r="D780" s="141"/>
    </row>
    <row r="781" spans="4:4" x14ac:dyDescent="0.25">
      <c r="D781" s="141"/>
    </row>
    <row r="782" spans="4:4" x14ac:dyDescent="0.25">
      <c r="D782" s="141"/>
    </row>
    <row r="783" spans="4:4" x14ac:dyDescent="0.25">
      <c r="D783" s="141"/>
    </row>
    <row r="784" spans="4:4" x14ac:dyDescent="0.25">
      <c r="D784" s="141"/>
    </row>
    <row r="785" spans="4:4" x14ac:dyDescent="0.25">
      <c r="D785" s="141"/>
    </row>
    <row r="786" spans="4:4" x14ac:dyDescent="0.25">
      <c r="D786" s="141"/>
    </row>
    <row r="787" spans="4:4" x14ac:dyDescent="0.25">
      <c r="D787" s="141"/>
    </row>
    <row r="788" spans="4:4" x14ac:dyDescent="0.25">
      <c r="D788" s="141"/>
    </row>
    <row r="789" spans="4:4" x14ac:dyDescent="0.25">
      <c r="D789" s="141"/>
    </row>
    <row r="790" spans="4:4" x14ac:dyDescent="0.25">
      <c r="D790" s="141"/>
    </row>
    <row r="791" spans="4:4" x14ac:dyDescent="0.25">
      <c r="D791" s="141"/>
    </row>
    <row r="792" spans="4:4" x14ac:dyDescent="0.25">
      <c r="D792" s="141"/>
    </row>
    <row r="793" spans="4:4" x14ac:dyDescent="0.25">
      <c r="D793" s="141"/>
    </row>
    <row r="794" spans="4:4" x14ac:dyDescent="0.25">
      <c r="D794" s="141"/>
    </row>
    <row r="795" spans="4:4" x14ac:dyDescent="0.25">
      <c r="D795" s="141"/>
    </row>
    <row r="796" spans="4:4" x14ac:dyDescent="0.25">
      <c r="D796" s="141"/>
    </row>
    <row r="797" spans="4:4" x14ac:dyDescent="0.25">
      <c r="D797" s="141"/>
    </row>
    <row r="798" spans="4:4" x14ac:dyDescent="0.25">
      <c r="D798" s="141"/>
    </row>
    <row r="799" spans="4:4" x14ac:dyDescent="0.25">
      <c r="D799" s="141"/>
    </row>
    <row r="800" spans="4:4" x14ac:dyDescent="0.25">
      <c r="D800" s="141"/>
    </row>
    <row r="801" spans="4:4" x14ac:dyDescent="0.25">
      <c r="D801" s="141"/>
    </row>
    <row r="802" spans="4:4" x14ac:dyDescent="0.25">
      <c r="D802" s="141"/>
    </row>
    <row r="803" spans="4:4" x14ac:dyDescent="0.25">
      <c r="D803" s="141"/>
    </row>
    <row r="804" spans="4:4" x14ac:dyDescent="0.25">
      <c r="D804" s="141"/>
    </row>
    <row r="805" spans="4:4" x14ac:dyDescent="0.25">
      <c r="D805" s="141"/>
    </row>
    <row r="806" spans="4:4" x14ac:dyDescent="0.25">
      <c r="D806" s="141"/>
    </row>
    <row r="807" spans="4:4" x14ac:dyDescent="0.25">
      <c r="D807" s="141"/>
    </row>
    <row r="808" spans="4:4" x14ac:dyDescent="0.25">
      <c r="D808" s="141"/>
    </row>
    <row r="809" spans="4:4" x14ac:dyDescent="0.25">
      <c r="D809" s="141"/>
    </row>
    <row r="810" spans="4:4" x14ac:dyDescent="0.25">
      <c r="D810" s="141"/>
    </row>
    <row r="811" spans="4:4" x14ac:dyDescent="0.25">
      <c r="D811" s="141"/>
    </row>
    <row r="812" spans="4:4" x14ac:dyDescent="0.25">
      <c r="D812" s="141"/>
    </row>
    <row r="813" spans="4:4" x14ac:dyDescent="0.25">
      <c r="D813" s="141"/>
    </row>
    <row r="814" spans="4:4" x14ac:dyDescent="0.25">
      <c r="D814" s="141"/>
    </row>
    <row r="815" spans="4:4" x14ac:dyDescent="0.25">
      <c r="D815" s="141"/>
    </row>
    <row r="816" spans="4:4" x14ac:dyDescent="0.25">
      <c r="D816" s="141"/>
    </row>
    <row r="817" spans="4:4" x14ac:dyDescent="0.25">
      <c r="D817" s="141"/>
    </row>
    <row r="818" spans="4:4" x14ac:dyDescent="0.25">
      <c r="D818" s="141"/>
    </row>
    <row r="819" spans="4:4" x14ac:dyDescent="0.25">
      <c r="D819" s="141"/>
    </row>
    <row r="820" spans="4:4" x14ac:dyDescent="0.25">
      <c r="D820" s="141"/>
    </row>
    <row r="821" spans="4:4" x14ac:dyDescent="0.25">
      <c r="D821" s="141"/>
    </row>
    <row r="822" spans="4:4" x14ac:dyDescent="0.25">
      <c r="D822" s="141"/>
    </row>
    <row r="823" spans="4:4" x14ac:dyDescent="0.25">
      <c r="D823" s="141"/>
    </row>
    <row r="824" spans="4:4" x14ac:dyDescent="0.25">
      <c r="D824" s="141"/>
    </row>
    <row r="825" spans="4:4" x14ac:dyDescent="0.25">
      <c r="D825" s="141"/>
    </row>
    <row r="826" spans="4:4" x14ac:dyDescent="0.25">
      <c r="D826" s="141"/>
    </row>
    <row r="827" spans="4:4" x14ac:dyDescent="0.25">
      <c r="D827" s="141"/>
    </row>
    <row r="828" spans="4:4" x14ac:dyDescent="0.25">
      <c r="D828" s="141"/>
    </row>
    <row r="829" spans="4:4" x14ac:dyDescent="0.25">
      <c r="D829" s="141"/>
    </row>
    <row r="830" spans="4:4" x14ac:dyDescent="0.25">
      <c r="D830" s="141"/>
    </row>
    <row r="831" spans="4:4" x14ac:dyDescent="0.25">
      <c r="D831" s="141"/>
    </row>
    <row r="832" spans="4:4" x14ac:dyDescent="0.25">
      <c r="D832" s="141"/>
    </row>
    <row r="833" spans="4:4" x14ac:dyDescent="0.25">
      <c r="D833" s="141"/>
    </row>
    <row r="834" spans="4:4" x14ac:dyDescent="0.25">
      <c r="D834" s="141"/>
    </row>
    <row r="835" spans="4:4" x14ac:dyDescent="0.25">
      <c r="D835" s="141"/>
    </row>
    <row r="836" spans="4:4" x14ac:dyDescent="0.25">
      <c r="D836" s="141"/>
    </row>
    <row r="837" spans="4:4" x14ac:dyDescent="0.25">
      <c r="D837" s="141"/>
    </row>
    <row r="838" spans="4:4" x14ac:dyDescent="0.25">
      <c r="D838" s="141"/>
    </row>
    <row r="839" spans="4:4" x14ac:dyDescent="0.25">
      <c r="D839" s="141"/>
    </row>
    <row r="840" spans="4:4" x14ac:dyDescent="0.25">
      <c r="D840" s="141"/>
    </row>
    <row r="841" spans="4:4" x14ac:dyDescent="0.25">
      <c r="D841" s="141"/>
    </row>
    <row r="842" spans="4:4" x14ac:dyDescent="0.25">
      <c r="D842" s="141"/>
    </row>
    <row r="843" spans="4:4" x14ac:dyDescent="0.25">
      <c r="D843" s="141"/>
    </row>
    <row r="844" spans="4:4" x14ac:dyDescent="0.25">
      <c r="D844" s="141"/>
    </row>
    <row r="845" spans="4:4" x14ac:dyDescent="0.25">
      <c r="D845" s="141"/>
    </row>
    <row r="846" spans="4:4" x14ac:dyDescent="0.25">
      <c r="D846" s="141"/>
    </row>
    <row r="847" spans="4:4" x14ac:dyDescent="0.25">
      <c r="D847" s="141"/>
    </row>
    <row r="848" spans="4:4" x14ac:dyDescent="0.25">
      <c r="D848" s="141"/>
    </row>
    <row r="849" spans="4:4" x14ac:dyDescent="0.25">
      <c r="D849" s="141"/>
    </row>
    <row r="850" spans="4:4" x14ac:dyDescent="0.25">
      <c r="D850" s="141"/>
    </row>
    <row r="851" spans="4:4" x14ac:dyDescent="0.25">
      <c r="D851" s="141"/>
    </row>
    <row r="852" spans="4:4" x14ac:dyDescent="0.25">
      <c r="D852" s="141"/>
    </row>
    <row r="853" spans="4:4" x14ac:dyDescent="0.25">
      <c r="D853" s="141"/>
    </row>
    <row r="854" spans="4:4" x14ac:dyDescent="0.25">
      <c r="D854" s="141"/>
    </row>
    <row r="855" spans="4:4" x14ac:dyDescent="0.25">
      <c r="D855" s="141"/>
    </row>
    <row r="856" spans="4:4" x14ac:dyDescent="0.25">
      <c r="D856" s="141"/>
    </row>
    <row r="857" spans="4:4" x14ac:dyDescent="0.25">
      <c r="D857" s="141"/>
    </row>
    <row r="858" spans="4:4" x14ac:dyDescent="0.25">
      <c r="D858" s="141"/>
    </row>
    <row r="859" spans="4:4" x14ac:dyDescent="0.25">
      <c r="D859" s="141"/>
    </row>
    <row r="860" spans="4:4" x14ac:dyDescent="0.25">
      <c r="D860" s="141"/>
    </row>
    <row r="861" spans="4:4" x14ac:dyDescent="0.25">
      <c r="D861" s="141"/>
    </row>
    <row r="862" spans="4:4" x14ac:dyDescent="0.25">
      <c r="D862" s="141"/>
    </row>
    <row r="863" spans="4:4" x14ac:dyDescent="0.25">
      <c r="D863" s="141"/>
    </row>
    <row r="864" spans="4:4" x14ac:dyDescent="0.25">
      <c r="D864" s="141"/>
    </row>
    <row r="865" spans="4:4" x14ac:dyDescent="0.25">
      <c r="D865" s="141"/>
    </row>
    <row r="866" spans="4:4" x14ac:dyDescent="0.25">
      <c r="D866" s="141"/>
    </row>
    <row r="867" spans="4:4" x14ac:dyDescent="0.25">
      <c r="D867" s="141"/>
    </row>
    <row r="868" spans="4:4" x14ac:dyDescent="0.25">
      <c r="D868" s="141"/>
    </row>
    <row r="869" spans="4:4" x14ac:dyDescent="0.25">
      <c r="D869" s="141"/>
    </row>
    <row r="870" spans="4:4" x14ac:dyDescent="0.25">
      <c r="D870" s="141"/>
    </row>
    <row r="871" spans="4:4" x14ac:dyDescent="0.25">
      <c r="D871" s="141"/>
    </row>
    <row r="872" spans="4:4" x14ac:dyDescent="0.25">
      <c r="D872" s="141"/>
    </row>
    <row r="873" spans="4:4" x14ac:dyDescent="0.25">
      <c r="D873" s="141"/>
    </row>
    <row r="874" spans="4:4" x14ac:dyDescent="0.25">
      <c r="D874" s="141"/>
    </row>
    <row r="875" spans="4:4" x14ac:dyDescent="0.25">
      <c r="D875" s="141"/>
    </row>
    <row r="876" spans="4:4" x14ac:dyDescent="0.25">
      <c r="D876" s="141"/>
    </row>
    <row r="877" spans="4:4" x14ac:dyDescent="0.25">
      <c r="D877" s="141"/>
    </row>
    <row r="878" spans="4:4" x14ac:dyDescent="0.25">
      <c r="D878" s="141"/>
    </row>
    <row r="879" spans="4:4" x14ac:dyDescent="0.25">
      <c r="D879" s="141"/>
    </row>
    <row r="880" spans="4:4" x14ac:dyDescent="0.25">
      <c r="D880" s="141"/>
    </row>
    <row r="881" spans="4:4" x14ac:dyDescent="0.25">
      <c r="D881" s="141"/>
    </row>
    <row r="882" spans="4:4" x14ac:dyDescent="0.25">
      <c r="D882" s="141"/>
    </row>
    <row r="883" spans="4:4" x14ac:dyDescent="0.25">
      <c r="D883" s="141"/>
    </row>
    <row r="884" spans="4:4" x14ac:dyDescent="0.25">
      <c r="D884" s="141"/>
    </row>
    <row r="885" spans="4:4" x14ac:dyDescent="0.25">
      <c r="D885" s="141"/>
    </row>
    <row r="886" spans="4:4" x14ac:dyDescent="0.25">
      <c r="D886" s="141"/>
    </row>
    <row r="887" spans="4:4" x14ac:dyDescent="0.25">
      <c r="D887" s="141"/>
    </row>
    <row r="888" spans="4:4" x14ac:dyDescent="0.25">
      <c r="D888" s="141"/>
    </row>
    <row r="889" spans="4:4" x14ac:dyDescent="0.25">
      <c r="D889" s="141"/>
    </row>
    <row r="890" spans="4:4" x14ac:dyDescent="0.25">
      <c r="D890" s="141"/>
    </row>
    <row r="891" spans="4:4" x14ac:dyDescent="0.25">
      <c r="D891" s="141"/>
    </row>
    <row r="892" spans="4:4" x14ac:dyDescent="0.25">
      <c r="D892" s="141"/>
    </row>
    <row r="893" spans="4:4" x14ac:dyDescent="0.25">
      <c r="D893" s="141"/>
    </row>
    <row r="894" spans="4:4" x14ac:dyDescent="0.25">
      <c r="D894" s="141"/>
    </row>
    <row r="895" spans="4:4" x14ac:dyDescent="0.25">
      <c r="D895" s="141"/>
    </row>
    <row r="896" spans="4:4" x14ac:dyDescent="0.25">
      <c r="D896" s="141"/>
    </row>
    <row r="897" spans="4:4" x14ac:dyDescent="0.25">
      <c r="D897" s="141"/>
    </row>
    <row r="898" spans="4:4" x14ac:dyDescent="0.25">
      <c r="D898" s="141"/>
    </row>
    <row r="899" spans="4:4" x14ac:dyDescent="0.25">
      <c r="D899" s="141"/>
    </row>
    <row r="900" spans="4:4" x14ac:dyDescent="0.25">
      <c r="D900" s="141"/>
    </row>
    <row r="901" spans="4:4" x14ac:dyDescent="0.25">
      <c r="D901" s="141"/>
    </row>
    <row r="902" spans="4:4" x14ac:dyDescent="0.25">
      <c r="D902" s="141"/>
    </row>
    <row r="903" spans="4:4" x14ac:dyDescent="0.25">
      <c r="D903" s="141"/>
    </row>
    <row r="904" spans="4:4" x14ac:dyDescent="0.25">
      <c r="D904" s="141"/>
    </row>
    <row r="905" spans="4:4" x14ac:dyDescent="0.25">
      <c r="D905" s="141"/>
    </row>
    <row r="906" spans="4:4" x14ac:dyDescent="0.25">
      <c r="D906" s="141"/>
    </row>
    <row r="907" spans="4:4" x14ac:dyDescent="0.25">
      <c r="D907" s="141"/>
    </row>
    <row r="908" spans="4:4" x14ac:dyDescent="0.25">
      <c r="D908" s="141"/>
    </row>
    <row r="909" spans="4:4" x14ac:dyDescent="0.25">
      <c r="D909" s="141"/>
    </row>
    <row r="910" spans="4:4" x14ac:dyDescent="0.25">
      <c r="D910" s="141"/>
    </row>
    <row r="911" spans="4:4" x14ac:dyDescent="0.25">
      <c r="D911" s="141"/>
    </row>
    <row r="912" spans="4:4" x14ac:dyDescent="0.25">
      <c r="D912" s="141"/>
    </row>
    <row r="913" spans="4:4" x14ac:dyDescent="0.25">
      <c r="D913" s="141"/>
    </row>
    <row r="914" spans="4:4" x14ac:dyDescent="0.25">
      <c r="D914" s="141"/>
    </row>
    <row r="915" spans="4:4" x14ac:dyDescent="0.25">
      <c r="D915" s="141"/>
    </row>
    <row r="916" spans="4:4" x14ac:dyDescent="0.25">
      <c r="D916" s="141"/>
    </row>
    <row r="917" spans="4:4" x14ac:dyDescent="0.25">
      <c r="D917" s="141"/>
    </row>
    <row r="918" spans="4:4" x14ac:dyDescent="0.25">
      <c r="D918" s="141"/>
    </row>
    <row r="919" spans="4:4" x14ac:dyDescent="0.25">
      <c r="D919" s="141"/>
    </row>
    <row r="920" spans="4:4" x14ac:dyDescent="0.25">
      <c r="D920" s="141"/>
    </row>
    <row r="921" spans="4:4" x14ac:dyDescent="0.25">
      <c r="D921" s="141"/>
    </row>
    <row r="922" spans="4:4" x14ac:dyDescent="0.25">
      <c r="D922" s="141"/>
    </row>
    <row r="923" spans="4:4" x14ac:dyDescent="0.25">
      <c r="D923" s="141"/>
    </row>
    <row r="924" spans="4:4" x14ac:dyDescent="0.25">
      <c r="D924" s="141"/>
    </row>
    <row r="925" spans="4:4" x14ac:dyDescent="0.25">
      <c r="D925" s="141"/>
    </row>
    <row r="926" spans="4:4" x14ac:dyDescent="0.25">
      <c r="D926" s="141"/>
    </row>
    <row r="927" spans="4:4" x14ac:dyDescent="0.25">
      <c r="D927" s="141"/>
    </row>
    <row r="928" spans="4:4" x14ac:dyDescent="0.25">
      <c r="D928" s="141"/>
    </row>
    <row r="929" spans="4:4" x14ac:dyDescent="0.25">
      <c r="D929" s="141"/>
    </row>
    <row r="930" spans="4:4" x14ac:dyDescent="0.25">
      <c r="D930" s="141"/>
    </row>
    <row r="931" spans="4:4" x14ac:dyDescent="0.25">
      <c r="D931" s="141"/>
    </row>
    <row r="932" spans="4:4" x14ac:dyDescent="0.25">
      <c r="D932" s="141"/>
    </row>
    <row r="933" spans="4:4" x14ac:dyDescent="0.25">
      <c r="D933" s="141"/>
    </row>
    <row r="934" spans="4:4" x14ac:dyDescent="0.25">
      <c r="D934" s="141"/>
    </row>
    <row r="935" spans="4:4" x14ac:dyDescent="0.25">
      <c r="D935" s="141"/>
    </row>
    <row r="936" spans="4:4" x14ac:dyDescent="0.25">
      <c r="D936" s="141"/>
    </row>
    <row r="937" spans="4:4" x14ac:dyDescent="0.25">
      <c r="D937" s="141"/>
    </row>
    <row r="938" spans="4:4" x14ac:dyDescent="0.25">
      <c r="D938" s="141"/>
    </row>
    <row r="939" spans="4:4" x14ac:dyDescent="0.25">
      <c r="D939" s="141"/>
    </row>
    <row r="940" spans="4:4" x14ac:dyDescent="0.25">
      <c r="D940" s="141"/>
    </row>
    <row r="941" spans="4:4" x14ac:dyDescent="0.25">
      <c r="D941" s="141"/>
    </row>
    <row r="942" spans="4:4" x14ac:dyDescent="0.25">
      <c r="D942" s="141"/>
    </row>
    <row r="943" spans="4:4" x14ac:dyDescent="0.25">
      <c r="D943" s="141"/>
    </row>
    <row r="944" spans="4:4" x14ac:dyDescent="0.25">
      <c r="D944" s="141"/>
    </row>
    <row r="945" spans="4:4" x14ac:dyDescent="0.25">
      <c r="D945" s="141"/>
    </row>
    <row r="946" spans="4:4" x14ac:dyDescent="0.25">
      <c r="D946" s="141"/>
    </row>
    <row r="947" spans="4:4" x14ac:dyDescent="0.25">
      <c r="D947" s="141"/>
    </row>
    <row r="948" spans="4:4" x14ac:dyDescent="0.25">
      <c r="D948" s="141"/>
    </row>
    <row r="949" spans="4:4" x14ac:dyDescent="0.25">
      <c r="D949" s="141"/>
    </row>
    <row r="950" spans="4:4" x14ac:dyDescent="0.25">
      <c r="D950" s="141"/>
    </row>
    <row r="951" spans="4:4" x14ac:dyDescent="0.25">
      <c r="D951" s="141"/>
    </row>
    <row r="952" spans="4:4" x14ac:dyDescent="0.25">
      <c r="D952" s="141"/>
    </row>
    <row r="953" spans="4:4" x14ac:dyDescent="0.25">
      <c r="D953" s="141"/>
    </row>
    <row r="954" spans="4:4" x14ac:dyDescent="0.25">
      <c r="D954" s="141"/>
    </row>
    <row r="955" spans="4:4" x14ac:dyDescent="0.25">
      <c r="D955" s="141"/>
    </row>
    <row r="956" spans="4:4" x14ac:dyDescent="0.25">
      <c r="D956" s="141"/>
    </row>
    <row r="957" spans="4:4" x14ac:dyDescent="0.25">
      <c r="D957" s="141"/>
    </row>
    <row r="958" spans="4:4" x14ac:dyDescent="0.25">
      <c r="D958" s="141"/>
    </row>
    <row r="959" spans="4:4" x14ac:dyDescent="0.25">
      <c r="D959" s="141"/>
    </row>
    <row r="960" spans="4:4" x14ac:dyDescent="0.25">
      <c r="D960" s="141"/>
    </row>
    <row r="961" spans="4:4" x14ac:dyDescent="0.25">
      <c r="D961" s="141"/>
    </row>
    <row r="962" spans="4:4" x14ac:dyDescent="0.25">
      <c r="D962" s="141"/>
    </row>
    <row r="963" spans="4:4" x14ac:dyDescent="0.25">
      <c r="D963" s="141"/>
    </row>
    <row r="964" spans="4:4" x14ac:dyDescent="0.25">
      <c r="D964" s="141"/>
    </row>
    <row r="965" spans="4:4" x14ac:dyDescent="0.25">
      <c r="D965" s="141"/>
    </row>
    <row r="966" spans="4:4" x14ac:dyDescent="0.25">
      <c r="D966" s="141"/>
    </row>
    <row r="967" spans="4:4" x14ac:dyDescent="0.25">
      <c r="D967" s="141"/>
    </row>
    <row r="968" spans="4:4" x14ac:dyDescent="0.25">
      <c r="D968" s="141"/>
    </row>
    <row r="969" spans="4:4" x14ac:dyDescent="0.25">
      <c r="D969" s="141"/>
    </row>
    <row r="970" spans="4:4" x14ac:dyDescent="0.25">
      <c r="D970" s="141"/>
    </row>
    <row r="971" spans="4:4" x14ac:dyDescent="0.25">
      <c r="D971" s="141"/>
    </row>
    <row r="972" spans="4:4" x14ac:dyDescent="0.25">
      <c r="D972" s="141"/>
    </row>
    <row r="973" spans="4:4" x14ac:dyDescent="0.25">
      <c r="D973" s="141"/>
    </row>
    <row r="974" spans="4:4" x14ac:dyDescent="0.25">
      <c r="D974" s="141"/>
    </row>
    <row r="975" spans="4:4" x14ac:dyDescent="0.25">
      <c r="D975" s="141"/>
    </row>
    <row r="976" spans="4:4" x14ac:dyDescent="0.25">
      <c r="D976" s="141"/>
    </row>
    <row r="977" spans="4:4" x14ac:dyDescent="0.25">
      <c r="D977" s="141"/>
    </row>
    <row r="978" spans="4:4" x14ac:dyDescent="0.25">
      <c r="D978" s="141"/>
    </row>
    <row r="979" spans="4:4" x14ac:dyDescent="0.25">
      <c r="D979" s="141"/>
    </row>
    <row r="980" spans="4:4" x14ac:dyDescent="0.25">
      <c r="D980" s="141"/>
    </row>
    <row r="981" spans="4:4" x14ac:dyDescent="0.25">
      <c r="D981" s="141"/>
    </row>
    <row r="982" spans="4:4" x14ac:dyDescent="0.25">
      <c r="D982" s="141"/>
    </row>
    <row r="983" spans="4:4" x14ac:dyDescent="0.25">
      <c r="D983" s="141"/>
    </row>
    <row r="984" spans="4:4" x14ac:dyDescent="0.25">
      <c r="D984" s="141"/>
    </row>
    <row r="985" spans="4:4" x14ac:dyDescent="0.25">
      <c r="D985" s="141"/>
    </row>
    <row r="986" spans="4:4" x14ac:dyDescent="0.25">
      <c r="D986" s="141"/>
    </row>
    <row r="987" spans="4:4" x14ac:dyDescent="0.25">
      <c r="D987" s="141"/>
    </row>
    <row r="988" spans="4:4" x14ac:dyDescent="0.25">
      <c r="D988" s="141"/>
    </row>
    <row r="989" spans="4:4" x14ac:dyDescent="0.25">
      <c r="D989" s="141"/>
    </row>
    <row r="990" spans="4:4" x14ac:dyDescent="0.25">
      <c r="D990" s="141"/>
    </row>
    <row r="991" spans="4:4" x14ac:dyDescent="0.25">
      <c r="D991" s="141"/>
    </row>
    <row r="992" spans="4:4" x14ac:dyDescent="0.25">
      <c r="D992" s="141"/>
    </row>
    <row r="993" spans="4:4" x14ac:dyDescent="0.25">
      <c r="D993" s="141"/>
    </row>
    <row r="994" spans="4:4" x14ac:dyDescent="0.25">
      <c r="D994" s="141"/>
    </row>
    <row r="995" spans="4:4" x14ac:dyDescent="0.25">
      <c r="D995" s="141"/>
    </row>
    <row r="996" spans="4:4" x14ac:dyDescent="0.25">
      <c r="D996" s="141"/>
    </row>
    <row r="997" spans="4:4" x14ac:dyDescent="0.25">
      <c r="D997" s="141"/>
    </row>
    <row r="998" spans="4:4" x14ac:dyDescent="0.25">
      <c r="D998" s="141"/>
    </row>
    <row r="999" spans="4:4" x14ac:dyDescent="0.25">
      <c r="D999" s="141"/>
    </row>
    <row r="1000" spans="4:4" x14ac:dyDescent="0.25">
      <c r="D1000" s="141"/>
    </row>
    <row r="1001" spans="4:4" x14ac:dyDescent="0.25">
      <c r="D1001" s="141"/>
    </row>
    <row r="1002" spans="4:4" x14ac:dyDescent="0.25">
      <c r="D1002" s="141"/>
    </row>
    <row r="1003" spans="4:4" x14ac:dyDescent="0.25">
      <c r="D1003" s="141"/>
    </row>
    <row r="1004" spans="4:4" x14ac:dyDescent="0.25">
      <c r="D1004" s="141"/>
    </row>
    <row r="1005" spans="4:4" x14ac:dyDescent="0.25">
      <c r="D1005" s="141"/>
    </row>
    <row r="1006" spans="4:4" x14ac:dyDescent="0.25">
      <c r="D1006" s="141"/>
    </row>
    <row r="1007" spans="4:4" x14ac:dyDescent="0.25">
      <c r="D1007" s="141"/>
    </row>
    <row r="1008" spans="4:4" x14ac:dyDescent="0.25">
      <c r="D1008" s="141"/>
    </row>
    <row r="1009" spans="4:4" x14ac:dyDescent="0.25">
      <c r="D1009" s="141"/>
    </row>
    <row r="1010" spans="4:4" x14ac:dyDescent="0.25">
      <c r="D1010" s="141"/>
    </row>
    <row r="1011" spans="4:4" x14ac:dyDescent="0.25">
      <c r="D1011" s="141"/>
    </row>
    <row r="1012" spans="4:4" x14ac:dyDescent="0.25">
      <c r="D1012" s="141"/>
    </row>
    <row r="1013" spans="4:4" x14ac:dyDescent="0.25">
      <c r="D1013" s="141"/>
    </row>
    <row r="1014" spans="4:4" x14ac:dyDescent="0.25">
      <c r="D1014" s="141"/>
    </row>
    <row r="1015" spans="4:4" x14ac:dyDescent="0.25">
      <c r="D1015" s="141"/>
    </row>
    <row r="1016" spans="4:4" x14ac:dyDescent="0.25">
      <c r="D1016" s="141"/>
    </row>
    <row r="1017" spans="4:4" x14ac:dyDescent="0.25">
      <c r="D1017" s="141"/>
    </row>
    <row r="1018" spans="4:4" x14ac:dyDescent="0.25">
      <c r="D1018" s="141"/>
    </row>
    <row r="1019" spans="4:4" x14ac:dyDescent="0.25">
      <c r="D1019" s="141"/>
    </row>
    <row r="1020" spans="4:4" x14ac:dyDescent="0.25">
      <c r="D1020" s="141"/>
    </row>
    <row r="1021" spans="4:4" x14ac:dyDescent="0.25">
      <c r="D1021" s="141"/>
    </row>
    <row r="1022" spans="4:4" x14ac:dyDescent="0.25">
      <c r="D1022" s="141"/>
    </row>
    <row r="1023" spans="4:4" x14ac:dyDescent="0.25">
      <c r="D1023" s="141"/>
    </row>
    <row r="1024" spans="4:4" x14ac:dyDescent="0.25">
      <c r="D1024" s="141"/>
    </row>
    <row r="1025" spans="4:4" x14ac:dyDescent="0.25">
      <c r="D1025" s="141"/>
    </row>
    <row r="1026" spans="4:4" x14ac:dyDescent="0.25">
      <c r="D1026" s="141"/>
    </row>
    <row r="1027" spans="4:4" x14ac:dyDescent="0.25">
      <c r="D1027" s="141"/>
    </row>
    <row r="1028" spans="4:4" x14ac:dyDescent="0.25">
      <c r="D1028" s="141"/>
    </row>
    <row r="1029" spans="4:4" x14ac:dyDescent="0.25">
      <c r="D1029" s="141"/>
    </row>
    <row r="1030" spans="4:4" x14ac:dyDescent="0.25">
      <c r="D1030" s="141"/>
    </row>
    <row r="1031" spans="4:4" x14ac:dyDescent="0.25">
      <c r="D1031" s="141"/>
    </row>
    <row r="1032" spans="4:4" x14ac:dyDescent="0.25">
      <c r="D1032" s="141"/>
    </row>
    <row r="1033" spans="4:4" x14ac:dyDescent="0.25">
      <c r="D1033" s="141"/>
    </row>
    <row r="1034" spans="4:4" x14ac:dyDescent="0.25">
      <c r="D1034" s="141"/>
    </row>
    <row r="1035" spans="4:4" x14ac:dyDescent="0.25">
      <c r="D1035" s="141"/>
    </row>
    <row r="1036" spans="4:4" x14ac:dyDescent="0.25">
      <c r="D1036" s="141"/>
    </row>
    <row r="1037" spans="4:4" x14ac:dyDescent="0.25">
      <c r="D1037" s="141"/>
    </row>
    <row r="1038" spans="4:4" x14ac:dyDescent="0.25">
      <c r="D1038" s="141"/>
    </row>
    <row r="1039" spans="4:4" x14ac:dyDescent="0.25">
      <c r="D1039" s="141"/>
    </row>
    <row r="1040" spans="4:4" x14ac:dyDescent="0.25">
      <c r="D1040" s="141"/>
    </row>
    <row r="1041" spans="4:4" x14ac:dyDescent="0.25">
      <c r="D1041" s="141"/>
    </row>
    <row r="1042" spans="4:4" x14ac:dyDescent="0.25">
      <c r="D1042" s="141"/>
    </row>
    <row r="1043" spans="4:4" x14ac:dyDescent="0.25">
      <c r="D1043" s="141"/>
    </row>
    <row r="1044" spans="4:4" x14ac:dyDescent="0.25">
      <c r="D1044" s="141"/>
    </row>
    <row r="1045" spans="4:4" x14ac:dyDescent="0.25">
      <c r="D1045" s="141"/>
    </row>
    <row r="1046" spans="4:4" x14ac:dyDescent="0.25">
      <c r="D1046" s="141"/>
    </row>
    <row r="1047" spans="4:4" x14ac:dyDescent="0.25">
      <c r="D1047" s="141"/>
    </row>
    <row r="1048" spans="4:4" x14ac:dyDescent="0.25">
      <c r="D1048" s="141"/>
    </row>
    <row r="1049" spans="4:4" x14ac:dyDescent="0.25">
      <c r="D1049" s="141"/>
    </row>
    <row r="1050" spans="4:4" x14ac:dyDescent="0.25">
      <c r="D1050" s="141"/>
    </row>
    <row r="1051" spans="4:4" x14ac:dyDescent="0.25">
      <c r="D1051" s="141"/>
    </row>
    <row r="1052" spans="4:4" x14ac:dyDescent="0.25">
      <c r="D1052" s="141"/>
    </row>
    <row r="1053" spans="4:4" x14ac:dyDescent="0.25">
      <c r="D1053" s="141"/>
    </row>
    <row r="1054" spans="4:4" x14ac:dyDescent="0.25">
      <c r="D1054" s="141"/>
    </row>
    <row r="1055" spans="4:4" x14ac:dyDescent="0.25">
      <c r="D1055" s="141"/>
    </row>
    <row r="1056" spans="4:4" x14ac:dyDescent="0.25">
      <c r="D1056" s="141"/>
    </row>
    <row r="1057" spans="4:4" x14ac:dyDescent="0.25">
      <c r="D1057" s="141"/>
    </row>
    <row r="1058" spans="4:4" x14ac:dyDescent="0.25">
      <c r="D1058" s="141"/>
    </row>
    <row r="1059" spans="4:4" x14ac:dyDescent="0.25">
      <c r="D1059" s="141"/>
    </row>
    <row r="1060" spans="4:4" x14ac:dyDescent="0.25">
      <c r="D1060" s="141"/>
    </row>
    <row r="1061" spans="4:4" x14ac:dyDescent="0.25">
      <c r="D1061" s="141"/>
    </row>
    <row r="1062" spans="4:4" x14ac:dyDescent="0.25">
      <c r="D1062" s="141"/>
    </row>
    <row r="1063" spans="4:4" x14ac:dyDescent="0.25">
      <c r="D1063" s="141"/>
    </row>
    <row r="1064" spans="4:4" x14ac:dyDescent="0.25">
      <c r="D1064" s="141"/>
    </row>
    <row r="1065" spans="4:4" x14ac:dyDescent="0.25">
      <c r="D1065" s="141"/>
    </row>
    <row r="1066" spans="4:4" x14ac:dyDescent="0.25">
      <c r="D1066" s="141"/>
    </row>
    <row r="1067" spans="4:4" x14ac:dyDescent="0.25">
      <c r="D1067" s="141"/>
    </row>
    <row r="1068" spans="4:4" x14ac:dyDescent="0.25">
      <c r="D1068" s="141"/>
    </row>
    <row r="1069" spans="4:4" x14ac:dyDescent="0.25">
      <c r="D1069" s="141"/>
    </row>
    <row r="1070" spans="4:4" x14ac:dyDescent="0.25">
      <c r="D1070" s="141"/>
    </row>
    <row r="1071" spans="4:4" x14ac:dyDescent="0.25">
      <c r="D1071" s="141"/>
    </row>
    <row r="1072" spans="4:4" x14ac:dyDescent="0.25">
      <c r="D1072" s="141"/>
    </row>
    <row r="1073" spans="4:4" x14ac:dyDescent="0.25">
      <c r="D1073" s="141"/>
    </row>
    <row r="1074" spans="4:4" x14ac:dyDescent="0.25">
      <c r="D1074" s="141"/>
    </row>
    <row r="1075" spans="4:4" x14ac:dyDescent="0.25">
      <c r="D1075" s="141"/>
    </row>
    <row r="1076" spans="4:4" x14ac:dyDescent="0.25">
      <c r="D1076" s="141"/>
    </row>
    <row r="1077" spans="4:4" x14ac:dyDescent="0.25">
      <c r="D1077" s="141"/>
    </row>
    <row r="1078" spans="4:4" x14ac:dyDescent="0.25">
      <c r="D1078" s="141"/>
    </row>
    <row r="1079" spans="4:4" x14ac:dyDescent="0.25">
      <c r="D1079" s="141"/>
    </row>
    <row r="1080" spans="4:4" x14ac:dyDescent="0.25">
      <c r="D1080" s="141"/>
    </row>
    <row r="1081" spans="4:4" x14ac:dyDescent="0.25">
      <c r="D1081" s="141"/>
    </row>
    <row r="1082" spans="4:4" x14ac:dyDescent="0.25">
      <c r="D1082" s="141"/>
    </row>
    <row r="1083" spans="4:4" x14ac:dyDescent="0.25">
      <c r="D1083" s="141"/>
    </row>
    <row r="1084" spans="4:4" x14ac:dyDescent="0.25">
      <c r="D1084" s="141"/>
    </row>
    <row r="1085" spans="4:4" x14ac:dyDescent="0.25">
      <c r="D1085" s="141"/>
    </row>
    <row r="1086" spans="4:4" x14ac:dyDescent="0.25">
      <c r="D1086" s="141"/>
    </row>
    <row r="1087" spans="4:4" x14ac:dyDescent="0.25">
      <c r="D1087" s="141"/>
    </row>
    <row r="1088" spans="4:4" x14ac:dyDescent="0.25">
      <c r="D1088" s="141"/>
    </row>
    <row r="1089" spans="4:4" x14ac:dyDescent="0.25">
      <c r="D1089" s="141"/>
    </row>
    <row r="1090" spans="4:4" x14ac:dyDescent="0.25">
      <c r="D1090" s="141"/>
    </row>
    <row r="1091" spans="4:4" x14ac:dyDescent="0.25">
      <c r="D1091" s="141"/>
    </row>
    <row r="1092" spans="4:4" x14ac:dyDescent="0.25">
      <c r="D1092" s="141"/>
    </row>
    <row r="1093" spans="4:4" x14ac:dyDescent="0.25">
      <c r="D1093" s="141"/>
    </row>
    <row r="1094" spans="4:4" x14ac:dyDescent="0.25">
      <c r="D1094" s="141"/>
    </row>
    <row r="1095" spans="4:4" x14ac:dyDescent="0.25">
      <c r="D1095" s="141"/>
    </row>
    <row r="1096" spans="4:4" x14ac:dyDescent="0.25">
      <c r="D1096" s="141"/>
    </row>
    <row r="1097" spans="4:4" x14ac:dyDescent="0.25">
      <c r="D1097" s="141"/>
    </row>
    <row r="1098" spans="4:4" x14ac:dyDescent="0.25">
      <c r="D1098" s="141"/>
    </row>
    <row r="1099" spans="4:4" x14ac:dyDescent="0.25">
      <c r="D1099" s="141"/>
    </row>
    <row r="1100" spans="4:4" x14ac:dyDescent="0.25">
      <c r="D1100" s="141"/>
    </row>
    <row r="1101" spans="4:4" x14ac:dyDescent="0.25">
      <c r="D1101" s="141"/>
    </row>
    <row r="1102" spans="4:4" x14ac:dyDescent="0.25">
      <c r="D1102" s="141"/>
    </row>
    <row r="1103" spans="4:4" x14ac:dyDescent="0.25">
      <c r="D1103" s="141"/>
    </row>
    <row r="1104" spans="4:4" x14ac:dyDescent="0.25">
      <c r="D1104" s="141"/>
    </row>
    <row r="1105" spans="4:4" x14ac:dyDescent="0.25">
      <c r="D1105" s="141"/>
    </row>
    <row r="1106" spans="4:4" x14ac:dyDescent="0.25">
      <c r="D1106" s="141"/>
    </row>
    <row r="1107" spans="4:4" x14ac:dyDescent="0.25">
      <c r="D1107" s="141"/>
    </row>
    <row r="1108" spans="4:4" x14ac:dyDescent="0.25">
      <c r="D1108" s="141"/>
    </row>
    <row r="1109" spans="4:4" x14ac:dyDescent="0.25">
      <c r="D1109" s="141"/>
    </row>
    <row r="1110" spans="4:4" x14ac:dyDescent="0.25">
      <c r="D1110" s="141"/>
    </row>
    <row r="1111" spans="4:4" x14ac:dyDescent="0.25">
      <c r="D1111" s="141"/>
    </row>
    <row r="1112" spans="4:4" x14ac:dyDescent="0.25">
      <c r="D1112" s="141"/>
    </row>
    <row r="1113" spans="4:4" x14ac:dyDescent="0.25">
      <c r="D1113" s="141"/>
    </row>
    <row r="1114" spans="4:4" x14ac:dyDescent="0.25">
      <c r="D1114" s="141"/>
    </row>
    <row r="1115" spans="4:4" x14ac:dyDescent="0.25">
      <c r="D1115" s="141"/>
    </row>
    <row r="1116" spans="4:4" x14ac:dyDescent="0.25">
      <c r="D1116" s="141"/>
    </row>
    <row r="1117" spans="4:4" x14ac:dyDescent="0.25">
      <c r="D1117" s="141"/>
    </row>
    <row r="1118" spans="4:4" x14ac:dyDescent="0.25">
      <c r="D1118" s="141"/>
    </row>
    <row r="1119" spans="4:4" x14ac:dyDescent="0.25">
      <c r="D1119" s="141"/>
    </row>
    <row r="1120" spans="4:4" x14ac:dyDescent="0.25">
      <c r="D1120" s="141"/>
    </row>
    <row r="1121" spans="4:4" x14ac:dyDescent="0.25">
      <c r="D1121" s="141"/>
    </row>
    <row r="1122" spans="4:4" x14ac:dyDescent="0.25">
      <c r="D1122" s="141"/>
    </row>
    <row r="1123" spans="4:4" x14ac:dyDescent="0.25">
      <c r="D1123" s="141"/>
    </row>
    <row r="1124" spans="4:4" x14ac:dyDescent="0.25">
      <c r="D1124" s="141"/>
    </row>
    <row r="1125" spans="4:4" x14ac:dyDescent="0.25">
      <c r="D1125" s="141"/>
    </row>
    <row r="1126" spans="4:4" x14ac:dyDescent="0.25">
      <c r="D1126" s="141"/>
    </row>
    <row r="1127" spans="4:4" x14ac:dyDescent="0.25">
      <c r="D1127" s="141"/>
    </row>
    <row r="1128" spans="4:4" x14ac:dyDescent="0.25">
      <c r="D1128" s="141"/>
    </row>
    <row r="1129" spans="4:4" x14ac:dyDescent="0.25">
      <c r="D1129" s="141"/>
    </row>
    <row r="1130" spans="4:4" x14ac:dyDescent="0.25">
      <c r="D1130" s="141"/>
    </row>
    <row r="1131" spans="4:4" x14ac:dyDescent="0.25">
      <c r="D1131" s="141"/>
    </row>
    <row r="1132" spans="4:4" x14ac:dyDescent="0.25">
      <c r="D1132" s="141"/>
    </row>
    <row r="1133" spans="4:4" x14ac:dyDescent="0.25">
      <c r="D1133" s="141"/>
    </row>
    <row r="1134" spans="4:4" x14ac:dyDescent="0.25">
      <c r="D1134" s="141"/>
    </row>
    <row r="1135" spans="4:4" x14ac:dyDescent="0.25">
      <c r="D1135" s="141"/>
    </row>
    <row r="1136" spans="4:4" x14ac:dyDescent="0.25">
      <c r="D1136" s="141"/>
    </row>
    <row r="1137" spans="4:4" x14ac:dyDescent="0.25">
      <c r="D1137" s="141"/>
    </row>
    <row r="1138" spans="4:4" x14ac:dyDescent="0.25">
      <c r="D1138" s="141"/>
    </row>
    <row r="1139" spans="4:4" x14ac:dyDescent="0.25">
      <c r="D1139" s="141"/>
    </row>
    <row r="1140" spans="4:4" x14ac:dyDescent="0.25">
      <c r="D1140" s="141"/>
    </row>
    <row r="1141" spans="4:4" x14ac:dyDescent="0.25">
      <c r="D1141" s="141"/>
    </row>
    <row r="1142" spans="4:4" x14ac:dyDescent="0.25">
      <c r="D1142" s="141"/>
    </row>
    <row r="1143" spans="4:4" x14ac:dyDescent="0.25">
      <c r="D1143" s="141"/>
    </row>
    <row r="1144" spans="4:4" x14ac:dyDescent="0.25">
      <c r="D1144" s="141"/>
    </row>
    <row r="1145" spans="4:4" x14ac:dyDescent="0.25">
      <c r="D1145" s="141"/>
    </row>
    <row r="1146" spans="4:4" x14ac:dyDescent="0.25">
      <c r="D1146" s="141"/>
    </row>
    <row r="1147" spans="4:4" x14ac:dyDescent="0.25">
      <c r="D1147" s="141"/>
    </row>
    <row r="1148" spans="4:4" x14ac:dyDescent="0.25">
      <c r="D1148" s="141"/>
    </row>
    <row r="1149" spans="4:4" x14ac:dyDescent="0.25">
      <c r="D1149" s="141"/>
    </row>
    <row r="1150" spans="4:4" x14ac:dyDescent="0.25">
      <c r="D1150" s="141"/>
    </row>
    <row r="1151" spans="4:4" x14ac:dyDescent="0.25">
      <c r="D1151" s="141"/>
    </row>
    <row r="1152" spans="4:4" x14ac:dyDescent="0.25">
      <c r="D1152" s="141"/>
    </row>
    <row r="1153" spans="4:4" x14ac:dyDescent="0.25">
      <c r="D1153" s="141"/>
    </row>
    <row r="1154" spans="4:4" x14ac:dyDescent="0.25">
      <c r="D1154" s="141"/>
    </row>
    <row r="1155" spans="4:4" x14ac:dyDescent="0.25">
      <c r="D1155" s="141"/>
    </row>
    <row r="1156" spans="4:4" x14ac:dyDescent="0.25">
      <c r="D1156" s="141"/>
    </row>
    <row r="1157" spans="4:4" x14ac:dyDescent="0.25">
      <c r="D1157" s="141"/>
    </row>
    <row r="1158" spans="4:4" x14ac:dyDescent="0.25">
      <c r="D1158" s="141"/>
    </row>
    <row r="1159" spans="4:4" x14ac:dyDescent="0.25">
      <c r="D1159" s="141"/>
    </row>
    <row r="1160" spans="4:4" x14ac:dyDescent="0.25">
      <c r="D1160" s="141"/>
    </row>
    <row r="1161" spans="4:4" x14ac:dyDescent="0.25">
      <c r="D1161" s="141"/>
    </row>
    <row r="1162" spans="4:4" x14ac:dyDescent="0.25">
      <c r="D1162" s="141"/>
    </row>
    <row r="1163" spans="4:4" x14ac:dyDescent="0.25">
      <c r="D1163" s="141"/>
    </row>
    <row r="1164" spans="4:4" x14ac:dyDescent="0.25">
      <c r="D1164" s="141"/>
    </row>
    <row r="1165" spans="4:4" x14ac:dyDescent="0.25">
      <c r="D1165" s="141"/>
    </row>
    <row r="1166" spans="4:4" x14ac:dyDescent="0.25">
      <c r="D1166" s="141"/>
    </row>
    <row r="1167" spans="4:4" x14ac:dyDescent="0.25">
      <c r="D1167" s="141"/>
    </row>
    <row r="1168" spans="4:4" x14ac:dyDescent="0.25">
      <c r="D1168" s="141"/>
    </row>
    <row r="1169" spans="4:4" x14ac:dyDescent="0.25">
      <c r="D1169" s="141"/>
    </row>
    <row r="1170" spans="4:4" x14ac:dyDescent="0.25">
      <c r="D1170" s="141"/>
    </row>
    <row r="1171" spans="4:4" x14ac:dyDescent="0.25">
      <c r="D1171" s="141"/>
    </row>
    <row r="1172" spans="4:4" x14ac:dyDescent="0.25">
      <c r="D1172" s="141"/>
    </row>
    <row r="1173" spans="4:4" x14ac:dyDescent="0.25">
      <c r="D1173" s="141"/>
    </row>
    <row r="1174" spans="4:4" x14ac:dyDescent="0.25">
      <c r="D1174" s="141"/>
    </row>
    <row r="1175" spans="4:4" x14ac:dyDescent="0.25">
      <c r="D1175" s="141"/>
    </row>
    <row r="1176" spans="4:4" x14ac:dyDescent="0.25">
      <c r="D1176" s="141"/>
    </row>
    <row r="1177" spans="4:4" x14ac:dyDescent="0.25">
      <c r="D1177" s="141"/>
    </row>
    <row r="1178" spans="4:4" x14ac:dyDescent="0.25">
      <c r="D1178" s="141"/>
    </row>
    <row r="1179" spans="4:4" x14ac:dyDescent="0.25">
      <c r="D1179" s="141"/>
    </row>
    <row r="1180" spans="4:4" x14ac:dyDescent="0.25">
      <c r="D1180" s="141"/>
    </row>
    <row r="1181" spans="4:4" x14ac:dyDescent="0.25">
      <c r="D1181" s="141"/>
    </row>
    <row r="1182" spans="4:4" x14ac:dyDescent="0.25">
      <c r="D1182" s="141"/>
    </row>
    <row r="1183" spans="4:4" x14ac:dyDescent="0.25">
      <c r="D1183" s="141"/>
    </row>
    <row r="1184" spans="4:4" x14ac:dyDescent="0.25">
      <c r="D1184" s="141"/>
    </row>
    <row r="1185" spans="4:4" x14ac:dyDescent="0.25">
      <c r="D1185" s="141"/>
    </row>
    <row r="1186" spans="4:4" x14ac:dyDescent="0.25">
      <c r="D1186" s="141"/>
    </row>
    <row r="1187" spans="4:4" x14ac:dyDescent="0.25">
      <c r="D1187" s="141"/>
    </row>
    <row r="1188" spans="4:4" x14ac:dyDescent="0.25">
      <c r="D1188" s="141"/>
    </row>
    <row r="1189" spans="4:4" x14ac:dyDescent="0.25">
      <c r="D1189" s="141"/>
    </row>
    <row r="1190" spans="4:4" x14ac:dyDescent="0.25">
      <c r="D1190" s="141"/>
    </row>
    <row r="1191" spans="4:4" x14ac:dyDescent="0.25">
      <c r="D1191" s="141"/>
    </row>
    <row r="1192" spans="4:4" x14ac:dyDescent="0.25">
      <c r="D1192" s="141"/>
    </row>
    <row r="1193" spans="4:4" x14ac:dyDescent="0.25">
      <c r="D1193" s="141"/>
    </row>
    <row r="1194" spans="4:4" x14ac:dyDescent="0.25">
      <c r="D1194" s="141"/>
    </row>
    <row r="1195" spans="4:4" x14ac:dyDescent="0.25">
      <c r="D1195" s="141"/>
    </row>
    <row r="1196" spans="4:4" x14ac:dyDescent="0.25">
      <c r="D1196" s="141"/>
    </row>
    <row r="1197" spans="4:4" x14ac:dyDescent="0.25">
      <c r="D1197" s="141"/>
    </row>
    <row r="1198" spans="4:4" x14ac:dyDescent="0.25">
      <c r="D1198" s="141"/>
    </row>
    <row r="1199" spans="4:4" x14ac:dyDescent="0.25">
      <c r="D1199" s="141"/>
    </row>
    <row r="1200" spans="4:4" x14ac:dyDescent="0.25">
      <c r="D1200" s="141"/>
    </row>
    <row r="1201" spans="4:4" x14ac:dyDescent="0.25">
      <c r="D1201" s="141"/>
    </row>
    <row r="1202" spans="4:4" x14ac:dyDescent="0.25">
      <c r="D1202" s="141"/>
    </row>
    <row r="1203" spans="4:4" x14ac:dyDescent="0.25">
      <c r="D1203" s="141"/>
    </row>
    <row r="1204" spans="4:4" x14ac:dyDescent="0.25">
      <c r="D1204" s="141"/>
    </row>
    <row r="1205" spans="4:4" x14ac:dyDescent="0.25">
      <c r="D1205" s="141"/>
    </row>
    <row r="1206" spans="4:4" x14ac:dyDescent="0.25">
      <c r="D1206" s="141"/>
    </row>
    <row r="1207" spans="4:4" x14ac:dyDescent="0.25">
      <c r="D1207" s="141"/>
    </row>
    <row r="1208" spans="4:4" x14ac:dyDescent="0.25">
      <c r="D1208" s="141"/>
    </row>
    <row r="1209" spans="4:4" x14ac:dyDescent="0.25">
      <c r="D1209" s="141"/>
    </row>
    <row r="1210" spans="4:4" x14ac:dyDescent="0.25">
      <c r="D1210" s="141"/>
    </row>
    <row r="1211" spans="4:4" x14ac:dyDescent="0.25">
      <c r="D1211" s="141"/>
    </row>
    <row r="1212" spans="4:4" x14ac:dyDescent="0.25">
      <c r="D1212" s="141"/>
    </row>
    <row r="1213" spans="4:4" x14ac:dyDescent="0.25">
      <c r="D1213" s="141"/>
    </row>
    <row r="1214" spans="4:4" x14ac:dyDescent="0.25">
      <c r="D1214" s="141"/>
    </row>
    <row r="1215" spans="4:4" x14ac:dyDescent="0.25">
      <c r="D1215" s="141"/>
    </row>
    <row r="1216" spans="4:4" x14ac:dyDescent="0.25">
      <c r="D1216" s="141"/>
    </row>
    <row r="1217" spans="4:4" x14ac:dyDescent="0.25">
      <c r="D1217" s="141"/>
    </row>
    <row r="1218" spans="4:4" x14ac:dyDescent="0.25">
      <c r="D1218" s="141"/>
    </row>
    <row r="1219" spans="4:4" x14ac:dyDescent="0.25">
      <c r="D1219" s="141"/>
    </row>
    <row r="1220" spans="4:4" x14ac:dyDescent="0.25">
      <c r="D1220" s="141"/>
    </row>
    <row r="1221" spans="4:4" x14ac:dyDescent="0.25">
      <c r="D1221" s="141"/>
    </row>
    <row r="1222" spans="4:4" x14ac:dyDescent="0.25">
      <c r="D1222" s="141"/>
    </row>
    <row r="1223" spans="4:4" x14ac:dyDescent="0.25">
      <c r="D1223" s="141"/>
    </row>
    <row r="1224" spans="4:4" x14ac:dyDescent="0.25">
      <c r="D1224" s="141"/>
    </row>
    <row r="1225" spans="4:4" x14ac:dyDescent="0.25">
      <c r="D1225" s="141"/>
    </row>
    <row r="1226" spans="4:4" x14ac:dyDescent="0.25">
      <c r="D1226" s="141"/>
    </row>
    <row r="1227" spans="4:4" x14ac:dyDescent="0.25">
      <c r="D1227" s="141"/>
    </row>
    <row r="1228" spans="4:4" x14ac:dyDescent="0.25">
      <c r="D1228" s="141"/>
    </row>
    <row r="1229" spans="4:4" x14ac:dyDescent="0.25">
      <c r="D1229" s="141"/>
    </row>
    <row r="1230" spans="4:4" x14ac:dyDescent="0.25">
      <c r="D1230" s="141"/>
    </row>
    <row r="1231" spans="4:4" x14ac:dyDescent="0.25">
      <c r="D1231" s="141"/>
    </row>
    <row r="1232" spans="4:4" x14ac:dyDescent="0.25">
      <c r="D1232" s="141"/>
    </row>
    <row r="1233" spans="4:4" x14ac:dyDescent="0.25">
      <c r="D1233" s="141"/>
    </row>
    <row r="1234" spans="4:4" x14ac:dyDescent="0.25">
      <c r="D1234" s="141"/>
    </row>
    <row r="1235" spans="4:4" x14ac:dyDescent="0.25">
      <c r="D1235" s="141"/>
    </row>
    <row r="1236" spans="4:4" x14ac:dyDescent="0.25">
      <c r="D1236" s="141"/>
    </row>
    <row r="1237" spans="4:4" x14ac:dyDescent="0.25">
      <c r="D1237" s="141"/>
    </row>
    <row r="1238" spans="4:4" x14ac:dyDescent="0.25">
      <c r="D1238" s="141"/>
    </row>
    <row r="1239" spans="4:4" x14ac:dyDescent="0.25">
      <c r="D1239" s="141"/>
    </row>
    <row r="1240" spans="4:4" x14ac:dyDescent="0.25">
      <c r="D1240" s="141"/>
    </row>
    <row r="1241" spans="4:4" x14ac:dyDescent="0.25">
      <c r="D1241" s="141"/>
    </row>
    <row r="1242" spans="4:4" x14ac:dyDescent="0.25">
      <c r="D1242" s="141"/>
    </row>
    <row r="1243" spans="4:4" x14ac:dyDescent="0.25">
      <c r="D1243" s="141"/>
    </row>
    <row r="1244" spans="4:4" x14ac:dyDescent="0.25">
      <c r="D1244" s="141"/>
    </row>
    <row r="1245" spans="4:4" x14ac:dyDescent="0.25">
      <c r="D1245" s="141"/>
    </row>
    <row r="1246" spans="4:4" x14ac:dyDescent="0.25">
      <c r="D1246" s="141"/>
    </row>
    <row r="1247" spans="4:4" x14ac:dyDescent="0.25">
      <c r="D1247" s="141"/>
    </row>
    <row r="1248" spans="4:4" x14ac:dyDescent="0.25">
      <c r="D1248" s="141"/>
    </row>
    <row r="1249" spans="4:4" x14ac:dyDescent="0.25">
      <c r="D1249" s="141"/>
    </row>
    <row r="1250" spans="4:4" x14ac:dyDescent="0.25">
      <c r="D1250" s="141"/>
    </row>
    <row r="1251" spans="4:4" x14ac:dyDescent="0.25">
      <c r="D1251" s="141"/>
    </row>
    <row r="1252" spans="4:4" x14ac:dyDescent="0.25">
      <c r="D1252" s="141"/>
    </row>
    <row r="1253" spans="4:4" x14ac:dyDescent="0.25">
      <c r="D1253" s="141"/>
    </row>
    <row r="1254" spans="4:4" x14ac:dyDescent="0.25">
      <c r="D1254" s="141"/>
    </row>
    <row r="1255" spans="4:4" x14ac:dyDescent="0.25">
      <c r="D1255" s="141"/>
    </row>
    <row r="1256" spans="4:4" x14ac:dyDescent="0.25">
      <c r="D1256" s="141"/>
    </row>
    <row r="1257" spans="4:4" x14ac:dyDescent="0.25">
      <c r="D1257" s="141"/>
    </row>
    <row r="1258" spans="4:4" x14ac:dyDescent="0.25">
      <c r="D1258" s="141"/>
    </row>
    <row r="1259" spans="4:4" x14ac:dyDescent="0.25">
      <c r="D1259" s="141"/>
    </row>
    <row r="1260" spans="4:4" x14ac:dyDescent="0.25">
      <c r="D1260" s="141"/>
    </row>
    <row r="1261" spans="4:4" x14ac:dyDescent="0.25">
      <c r="D1261" s="141"/>
    </row>
    <row r="1262" spans="4:4" x14ac:dyDescent="0.25">
      <c r="D1262" s="141"/>
    </row>
    <row r="1263" spans="4:4" x14ac:dyDescent="0.25">
      <c r="D1263" s="141"/>
    </row>
    <row r="1264" spans="4:4" x14ac:dyDescent="0.25">
      <c r="D1264" s="141"/>
    </row>
    <row r="1265" spans="4:4" x14ac:dyDescent="0.25">
      <c r="D1265" s="141"/>
    </row>
    <row r="1266" spans="4:4" x14ac:dyDescent="0.25">
      <c r="D1266" s="141"/>
    </row>
    <row r="1267" spans="4:4" x14ac:dyDescent="0.25">
      <c r="D1267" s="141"/>
    </row>
    <row r="1268" spans="4:4" x14ac:dyDescent="0.25">
      <c r="D1268" s="141"/>
    </row>
    <row r="1269" spans="4:4" x14ac:dyDescent="0.25">
      <c r="D1269" s="141"/>
    </row>
    <row r="1270" spans="4:4" x14ac:dyDescent="0.25">
      <c r="D1270" s="141"/>
    </row>
    <row r="1271" spans="4:4" x14ac:dyDescent="0.25">
      <c r="D1271" s="141"/>
    </row>
    <row r="1272" spans="4:4" x14ac:dyDescent="0.25">
      <c r="D1272" s="141"/>
    </row>
    <row r="1273" spans="4:4" x14ac:dyDescent="0.25">
      <c r="D1273" s="141"/>
    </row>
    <row r="1274" spans="4:4" x14ac:dyDescent="0.25">
      <c r="D1274" s="141"/>
    </row>
    <row r="1275" spans="4:4" x14ac:dyDescent="0.25">
      <c r="D1275" s="141"/>
    </row>
    <row r="1276" spans="4:4" x14ac:dyDescent="0.25">
      <c r="D1276" s="141"/>
    </row>
    <row r="1277" spans="4:4" x14ac:dyDescent="0.25">
      <c r="D1277" s="141"/>
    </row>
    <row r="1278" spans="4:4" x14ac:dyDescent="0.25">
      <c r="D1278" s="141"/>
    </row>
    <row r="1279" spans="4:4" x14ac:dyDescent="0.25">
      <c r="D1279" s="141"/>
    </row>
    <row r="1280" spans="4:4" x14ac:dyDescent="0.25">
      <c r="D1280" s="141"/>
    </row>
    <row r="1281" spans="4:4" x14ac:dyDescent="0.25">
      <c r="D1281" s="141"/>
    </row>
    <row r="1282" spans="4:4" x14ac:dyDescent="0.25">
      <c r="D1282" s="141"/>
    </row>
    <row r="1283" spans="4:4" x14ac:dyDescent="0.25">
      <c r="D1283" s="141"/>
    </row>
    <row r="1284" spans="4:4" x14ac:dyDescent="0.25">
      <c r="D1284" s="141"/>
    </row>
    <row r="1285" spans="4:4" x14ac:dyDescent="0.25">
      <c r="D1285" s="141"/>
    </row>
    <row r="1286" spans="4:4" x14ac:dyDescent="0.25">
      <c r="D1286" s="141"/>
    </row>
    <row r="1287" spans="4:4" x14ac:dyDescent="0.25">
      <c r="D1287" s="141"/>
    </row>
    <row r="1288" spans="4:4" x14ac:dyDescent="0.25">
      <c r="D1288" s="141"/>
    </row>
    <row r="1289" spans="4:4" x14ac:dyDescent="0.25">
      <c r="D1289" s="141"/>
    </row>
    <row r="1290" spans="4:4" x14ac:dyDescent="0.25">
      <c r="D1290" s="141"/>
    </row>
    <row r="1291" spans="4:4" x14ac:dyDescent="0.25">
      <c r="D1291" s="141"/>
    </row>
    <row r="1292" spans="4:4" x14ac:dyDescent="0.25">
      <c r="D1292" s="141"/>
    </row>
    <row r="1293" spans="4:4" x14ac:dyDescent="0.25">
      <c r="D1293" s="141"/>
    </row>
    <row r="1294" spans="4:4" x14ac:dyDescent="0.25">
      <c r="D1294" s="141"/>
    </row>
    <row r="1295" spans="4:4" x14ac:dyDescent="0.25">
      <c r="D1295" s="141"/>
    </row>
    <row r="1296" spans="4:4" x14ac:dyDescent="0.25">
      <c r="D1296" s="141"/>
    </row>
    <row r="1297" spans="4:4" x14ac:dyDescent="0.25">
      <c r="D1297" s="141"/>
    </row>
    <row r="1298" spans="4:4" x14ac:dyDescent="0.25">
      <c r="D1298" s="141"/>
    </row>
    <row r="1299" spans="4:4" x14ac:dyDescent="0.25">
      <c r="D1299" s="141"/>
    </row>
    <row r="1300" spans="4:4" x14ac:dyDescent="0.25">
      <c r="D1300" s="141"/>
    </row>
    <row r="1301" spans="4:4" x14ac:dyDescent="0.25">
      <c r="D1301" s="141"/>
    </row>
    <row r="1302" spans="4:4" x14ac:dyDescent="0.25">
      <c r="D1302" s="141"/>
    </row>
    <row r="1303" spans="4:4" x14ac:dyDescent="0.25">
      <c r="D1303" s="141"/>
    </row>
    <row r="1304" spans="4:4" x14ac:dyDescent="0.25">
      <c r="D1304" s="141"/>
    </row>
    <row r="1305" spans="4:4" x14ac:dyDescent="0.25">
      <c r="D1305" s="141"/>
    </row>
    <row r="1306" spans="4:4" x14ac:dyDescent="0.25">
      <c r="D1306" s="141"/>
    </row>
    <row r="1307" spans="4:4" x14ac:dyDescent="0.25">
      <c r="D1307" s="141"/>
    </row>
    <row r="1308" spans="4:4" x14ac:dyDescent="0.25">
      <c r="D1308" s="141"/>
    </row>
    <row r="1309" spans="4:4" x14ac:dyDescent="0.25">
      <c r="D1309" s="141"/>
    </row>
    <row r="1310" spans="4:4" x14ac:dyDescent="0.25">
      <c r="D1310" s="141"/>
    </row>
    <row r="1311" spans="4:4" x14ac:dyDescent="0.25">
      <c r="D1311" s="141"/>
    </row>
    <row r="1312" spans="4:4" x14ac:dyDescent="0.25">
      <c r="D1312" s="141"/>
    </row>
    <row r="1313" spans="4:4" x14ac:dyDescent="0.25">
      <c r="D1313" s="141"/>
    </row>
    <row r="1314" spans="4:4" x14ac:dyDescent="0.25">
      <c r="D1314" s="141"/>
    </row>
    <row r="1315" spans="4:4" x14ac:dyDescent="0.25">
      <c r="D1315" s="141"/>
    </row>
    <row r="1316" spans="4:4" x14ac:dyDescent="0.25">
      <c r="D1316" s="141"/>
    </row>
    <row r="1317" spans="4:4" x14ac:dyDescent="0.25">
      <c r="D1317" s="141"/>
    </row>
    <row r="1318" spans="4:4" x14ac:dyDescent="0.25">
      <c r="D1318" s="141"/>
    </row>
    <row r="1319" spans="4:4" x14ac:dyDescent="0.25">
      <c r="D1319" s="141"/>
    </row>
    <row r="1320" spans="4:4" x14ac:dyDescent="0.25">
      <c r="D1320" s="141"/>
    </row>
    <row r="1321" spans="4:4" x14ac:dyDescent="0.25">
      <c r="D1321" s="141"/>
    </row>
    <row r="1322" spans="4:4" x14ac:dyDescent="0.25">
      <c r="D1322" s="141"/>
    </row>
    <row r="1323" spans="4:4" x14ac:dyDescent="0.25">
      <c r="D1323" s="141"/>
    </row>
    <row r="1324" spans="4:4" x14ac:dyDescent="0.25">
      <c r="D1324" s="141"/>
    </row>
    <row r="1325" spans="4:4" x14ac:dyDescent="0.25">
      <c r="D1325" s="141"/>
    </row>
    <row r="1326" spans="4:4" x14ac:dyDescent="0.25">
      <c r="D1326" s="141"/>
    </row>
    <row r="1327" spans="4:4" x14ac:dyDescent="0.25">
      <c r="D1327" s="141"/>
    </row>
    <row r="1328" spans="4:4" x14ac:dyDescent="0.25">
      <c r="D1328" s="141"/>
    </row>
    <row r="1329" spans="4:4" x14ac:dyDescent="0.25">
      <c r="D1329" s="141"/>
    </row>
    <row r="1330" spans="4:4" x14ac:dyDescent="0.25">
      <c r="D1330" s="141"/>
    </row>
    <row r="1331" spans="4:4" x14ac:dyDescent="0.25">
      <c r="D1331" s="141"/>
    </row>
    <row r="1332" spans="4:4" x14ac:dyDescent="0.25">
      <c r="D1332" s="141"/>
    </row>
    <row r="1333" spans="4:4" x14ac:dyDescent="0.25">
      <c r="D1333" s="141"/>
    </row>
    <row r="1334" spans="4:4" x14ac:dyDescent="0.25">
      <c r="D1334" s="141"/>
    </row>
    <row r="1335" spans="4:4" x14ac:dyDescent="0.25">
      <c r="D1335" s="141"/>
    </row>
    <row r="1336" spans="4:4" x14ac:dyDescent="0.25">
      <c r="D1336" s="141"/>
    </row>
    <row r="1337" spans="4:4" x14ac:dyDescent="0.25">
      <c r="D1337" s="141"/>
    </row>
    <row r="1338" spans="4:4" x14ac:dyDescent="0.25">
      <c r="D1338" s="141"/>
    </row>
    <row r="1339" spans="4:4" x14ac:dyDescent="0.25">
      <c r="D1339" s="141"/>
    </row>
    <row r="1340" spans="4:4" x14ac:dyDescent="0.25">
      <c r="D1340" s="141"/>
    </row>
    <row r="1341" spans="4:4" x14ac:dyDescent="0.25">
      <c r="D1341" s="141"/>
    </row>
    <row r="1342" spans="4:4" x14ac:dyDescent="0.25">
      <c r="D1342" s="141"/>
    </row>
    <row r="1343" spans="4:4" x14ac:dyDescent="0.25">
      <c r="D1343" s="141"/>
    </row>
    <row r="1344" spans="4:4" x14ac:dyDescent="0.25">
      <c r="D1344" s="141"/>
    </row>
    <row r="1345" spans="4:4" x14ac:dyDescent="0.25">
      <c r="D1345" s="141"/>
    </row>
    <row r="1346" spans="4:4" x14ac:dyDescent="0.25">
      <c r="D1346" s="141"/>
    </row>
    <row r="1347" spans="4:4" x14ac:dyDescent="0.25">
      <c r="D1347" s="141"/>
    </row>
    <row r="1348" spans="4:4" x14ac:dyDescent="0.25">
      <c r="D1348" s="141"/>
    </row>
    <row r="1349" spans="4:4" x14ac:dyDescent="0.25">
      <c r="D1349" s="141"/>
    </row>
    <row r="1350" spans="4:4" x14ac:dyDescent="0.25">
      <c r="D1350" s="141"/>
    </row>
    <row r="1351" spans="4:4" x14ac:dyDescent="0.25">
      <c r="D1351" s="141"/>
    </row>
    <row r="1352" spans="4:4" x14ac:dyDescent="0.25">
      <c r="D1352" s="141"/>
    </row>
    <row r="1353" spans="4:4" x14ac:dyDescent="0.25">
      <c r="D1353" s="141"/>
    </row>
    <row r="1354" spans="4:4" x14ac:dyDescent="0.25">
      <c r="D1354" s="141"/>
    </row>
    <row r="1355" spans="4:4" x14ac:dyDescent="0.25">
      <c r="D1355" s="141"/>
    </row>
    <row r="1356" spans="4:4" x14ac:dyDescent="0.25">
      <c r="D1356" s="141"/>
    </row>
    <row r="1357" spans="4:4" x14ac:dyDescent="0.25">
      <c r="D1357" s="141"/>
    </row>
    <row r="1358" spans="4:4" x14ac:dyDescent="0.25">
      <c r="D1358" s="141"/>
    </row>
    <row r="1359" spans="4:4" x14ac:dyDescent="0.25">
      <c r="D1359" s="141"/>
    </row>
    <row r="1360" spans="4:4" x14ac:dyDescent="0.25">
      <c r="D1360" s="141"/>
    </row>
    <row r="1361" spans="4:4" x14ac:dyDescent="0.25">
      <c r="D1361" s="141"/>
    </row>
    <row r="1362" spans="4:4" x14ac:dyDescent="0.25">
      <c r="D1362" s="141"/>
    </row>
    <row r="1363" spans="4:4" x14ac:dyDescent="0.25">
      <c r="D1363" s="141"/>
    </row>
    <row r="1364" spans="4:4" x14ac:dyDescent="0.25">
      <c r="D1364" s="141"/>
    </row>
    <row r="1365" spans="4:4" x14ac:dyDescent="0.25">
      <c r="D1365" s="141"/>
    </row>
    <row r="1366" spans="4:4" x14ac:dyDescent="0.25">
      <c r="D1366" s="141"/>
    </row>
    <row r="1367" spans="4:4" x14ac:dyDescent="0.25">
      <c r="D1367" s="141"/>
    </row>
    <row r="1368" spans="4:4" x14ac:dyDescent="0.25">
      <c r="D1368" s="141"/>
    </row>
    <row r="1369" spans="4:4" x14ac:dyDescent="0.25">
      <c r="D1369" s="141"/>
    </row>
    <row r="1370" spans="4:4" x14ac:dyDescent="0.25">
      <c r="D1370" s="141"/>
    </row>
    <row r="1371" spans="4:4" x14ac:dyDescent="0.25">
      <c r="D1371" s="141"/>
    </row>
    <row r="1372" spans="4:4" x14ac:dyDescent="0.25">
      <c r="D1372" s="141"/>
    </row>
    <row r="1373" spans="4:4" x14ac:dyDescent="0.25">
      <c r="D1373" s="141"/>
    </row>
    <row r="1374" spans="4:4" x14ac:dyDescent="0.25">
      <c r="D1374" s="141"/>
    </row>
    <row r="1375" spans="4:4" x14ac:dyDescent="0.25">
      <c r="D1375" s="141"/>
    </row>
    <row r="1376" spans="4:4" x14ac:dyDescent="0.25">
      <c r="D1376" s="141"/>
    </row>
    <row r="1377" spans="4:4" x14ac:dyDescent="0.25">
      <c r="D1377" s="141"/>
    </row>
    <row r="1378" spans="4:4" x14ac:dyDescent="0.25">
      <c r="D1378" s="141"/>
    </row>
    <row r="1379" spans="4:4" x14ac:dyDescent="0.25">
      <c r="D1379" s="141"/>
    </row>
    <row r="1380" spans="4:4" x14ac:dyDescent="0.25">
      <c r="D1380" s="141"/>
    </row>
    <row r="1381" spans="4:4" x14ac:dyDescent="0.25">
      <c r="D1381" s="141"/>
    </row>
    <row r="1382" spans="4:4" x14ac:dyDescent="0.25">
      <c r="D1382" s="141"/>
    </row>
    <row r="1383" spans="4:4" x14ac:dyDescent="0.25">
      <c r="D1383" s="141"/>
    </row>
    <row r="1384" spans="4:4" x14ac:dyDescent="0.25">
      <c r="D1384" s="141"/>
    </row>
    <row r="1385" spans="4:4" x14ac:dyDescent="0.25">
      <c r="D1385" s="141"/>
    </row>
    <row r="1386" spans="4:4" x14ac:dyDescent="0.25">
      <c r="D1386" s="141"/>
    </row>
    <row r="1387" spans="4:4" x14ac:dyDescent="0.25">
      <c r="D1387" s="141"/>
    </row>
    <row r="1388" spans="4:4" x14ac:dyDescent="0.25">
      <c r="D1388" s="141"/>
    </row>
    <row r="1389" spans="4:4" x14ac:dyDescent="0.25">
      <c r="D1389" s="141"/>
    </row>
    <row r="1390" spans="4:4" x14ac:dyDescent="0.25">
      <c r="D1390" s="141"/>
    </row>
    <row r="1391" spans="4:4" x14ac:dyDescent="0.25">
      <c r="D1391" s="141"/>
    </row>
    <row r="1392" spans="4:4" x14ac:dyDescent="0.25">
      <c r="D1392" s="141"/>
    </row>
    <row r="1393" spans="4:4" x14ac:dyDescent="0.25">
      <c r="D1393" s="141"/>
    </row>
    <row r="1394" spans="4:4" x14ac:dyDescent="0.25">
      <c r="D1394" s="141"/>
    </row>
    <row r="1395" spans="4:4" x14ac:dyDescent="0.25">
      <c r="D1395" s="141"/>
    </row>
    <row r="1396" spans="4:4" x14ac:dyDescent="0.25">
      <c r="D1396" s="141"/>
    </row>
    <row r="1397" spans="4:4" x14ac:dyDescent="0.25">
      <c r="D1397" s="141"/>
    </row>
    <row r="1398" spans="4:4" x14ac:dyDescent="0.25">
      <c r="D1398" s="141"/>
    </row>
    <row r="1399" spans="4:4" x14ac:dyDescent="0.25">
      <c r="D1399" s="141"/>
    </row>
    <row r="1400" spans="4:4" x14ac:dyDescent="0.25">
      <c r="D1400" s="141"/>
    </row>
    <row r="1401" spans="4:4" x14ac:dyDescent="0.25">
      <c r="D1401" s="141"/>
    </row>
    <row r="1402" spans="4:4" x14ac:dyDescent="0.25">
      <c r="D1402" s="141"/>
    </row>
    <row r="1403" spans="4:4" x14ac:dyDescent="0.25">
      <c r="D1403" s="141"/>
    </row>
    <row r="1404" spans="4:4" x14ac:dyDescent="0.25">
      <c r="D1404" s="141"/>
    </row>
    <row r="1405" spans="4:4" x14ac:dyDescent="0.25">
      <c r="D1405" s="141"/>
    </row>
    <row r="1406" spans="4:4" x14ac:dyDescent="0.25">
      <c r="D1406" s="141"/>
    </row>
    <row r="1407" spans="4:4" x14ac:dyDescent="0.25">
      <c r="D1407" s="141"/>
    </row>
    <row r="1408" spans="4:4" x14ac:dyDescent="0.25">
      <c r="D1408" s="141"/>
    </row>
    <row r="1409" spans="4:4" x14ac:dyDescent="0.25">
      <c r="D1409" s="141"/>
    </row>
    <row r="1410" spans="4:4" x14ac:dyDescent="0.25">
      <c r="D1410" s="141"/>
    </row>
    <row r="1411" spans="4:4" x14ac:dyDescent="0.25">
      <c r="D1411" s="141"/>
    </row>
    <row r="1412" spans="4:4" x14ac:dyDescent="0.25">
      <c r="D1412" s="141"/>
    </row>
    <row r="1413" spans="4:4" x14ac:dyDescent="0.25">
      <c r="D1413" s="141"/>
    </row>
    <row r="1414" spans="4:4" x14ac:dyDescent="0.25">
      <c r="D1414" s="141"/>
    </row>
    <row r="1415" spans="4:4" x14ac:dyDescent="0.25">
      <c r="D1415" s="141"/>
    </row>
    <row r="1416" spans="4:4" x14ac:dyDescent="0.25">
      <c r="D1416" s="141"/>
    </row>
    <row r="1417" spans="4:4" x14ac:dyDescent="0.25">
      <c r="D1417" s="141"/>
    </row>
    <row r="1418" spans="4:4" x14ac:dyDescent="0.25">
      <c r="D1418" s="141"/>
    </row>
    <row r="1419" spans="4:4" x14ac:dyDescent="0.25">
      <c r="D1419" s="141"/>
    </row>
    <row r="1420" spans="4:4" x14ac:dyDescent="0.25">
      <c r="D1420" s="141"/>
    </row>
    <row r="1421" spans="4:4" x14ac:dyDescent="0.25">
      <c r="D1421" s="141"/>
    </row>
    <row r="1422" spans="4:4" x14ac:dyDescent="0.25">
      <c r="D1422" s="141"/>
    </row>
    <row r="1423" spans="4:4" x14ac:dyDescent="0.25">
      <c r="D1423" s="141"/>
    </row>
    <row r="1424" spans="4:4" x14ac:dyDescent="0.25">
      <c r="D1424" s="141"/>
    </row>
    <row r="1425" spans="4:4" x14ac:dyDescent="0.25">
      <c r="D1425" s="141"/>
    </row>
    <row r="1426" spans="4:4" x14ac:dyDescent="0.25">
      <c r="D1426" s="141"/>
    </row>
    <row r="1427" spans="4:4" x14ac:dyDescent="0.25">
      <c r="D1427" s="141"/>
    </row>
    <row r="1428" spans="4:4" x14ac:dyDescent="0.25">
      <c r="D1428" s="141"/>
    </row>
    <row r="1429" spans="4:4" x14ac:dyDescent="0.25">
      <c r="D1429" s="141"/>
    </row>
    <row r="1430" spans="4:4" x14ac:dyDescent="0.25">
      <c r="D1430" s="141"/>
    </row>
    <row r="1431" spans="4:4" x14ac:dyDescent="0.25">
      <c r="D1431" s="141"/>
    </row>
    <row r="1432" spans="4:4" x14ac:dyDescent="0.25">
      <c r="D1432" s="141"/>
    </row>
    <row r="1433" spans="4:4" x14ac:dyDescent="0.25">
      <c r="D1433" s="141"/>
    </row>
    <row r="1434" spans="4:4" x14ac:dyDescent="0.25">
      <c r="D1434" s="141"/>
    </row>
    <row r="1435" spans="4:4" x14ac:dyDescent="0.25">
      <c r="D1435" s="141"/>
    </row>
    <row r="1436" spans="4:4" x14ac:dyDescent="0.25">
      <c r="D1436" s="141"/>
    </row>
    <row r="1437" spans="4:4" x14ac:dyDescent="0.25">
      <c r="D1437" s="141"/>
    </row>
    <row r="1438" spans="4:4" x14ac:dyDescent="0.25">
      <c r="D1438" s="141"/>
    </row>
    <row r="1439" spans="4:4" x14ac:dyDescent="0.25">
      <c r="D1439" s="141"/>
    </row>
    <row r="1440" spans="4:4" x14ac:dyDescent="0.25">
      <c r="D1440" s="141"/>
    </row>
    <row r="1441" spans="4:4" x14ac:dyDescent="0.25">
      <c r="D1441" s="141"/>
    </row>
    <row r="1442" spans="4:4" x14ac:dyDescent="0.25">
      <c r="D1442" s="141"/>
    </row>
    <row r="1443" spans="4:4" x14ac:dyDescent="0.25">
      <c r="D1443" s="141"/>
    </row>
    <row r="1444" spans="4:4" x14ac:dyDescent="0.25">
      <c r="D1444" s="141"/>
    </row>
    <row r="1445" spans="4:4" x14ac:dyDescent="0.25">
      <c r="D1445" s="141"/>
    </row>
    <row r="1446" spans="4:4" x14ac:dyDescent="0.25">
      <c r="D1446" s="141"/>
    </row>
    <row r="1447" spans="4:4" x14ac:dyDescent="0.25">
      <c r="D1447" s="141"/>
    </row>
    <row r="1448" spans="4:4" x14ac:dyDescent="0.25">
      <c r="D1448" s="141"/>
    </row>
    <row r="1449" spans="4:4" x14ac:dyDescent="0.25">
      <c r="D1449" s="141"/>
    </row>
    <row r="1450" spans="4:4" x14ac:dyDescent="0.25">
      <c r="D1450" s="141"/>
    </row>
    <row r="1451" spans="4:4" x14ac:dyDescent="0.25">
      <c r="D1451" s="141"/>
    </row>
    <row r="1452" spans="4:4" x14ac:dyDescent="0.25">
      <c r="D1452" s="141"/>
    </row>
    <row r="1453" spans="4:4" x14ac:dyDescent="0.25">
      <c r="D1453" s="141"/>
    </row>
    <row r="1454" spans="4:4" x14ac:dyDescent="0.25">
      <c r="D1454" s="141"/>
    </row>
    <row r="1455" spans="4:4" x14ac:dyDescent="0.25">
      <c r="D1455" s="141"/>
    </row>
    <row r="1456" spans="4:4" x14ac:dyDescent="0.25">
      <c r="D1456" s="141"/>
    </row>
    <row r="1457" spans="4:4" x14ac:dyDescent="0.25">
      <c r="D1457" s="141"/>
    </row>
    <row r="1458" spans="4:4" x14ac:dyDescent="0.25">
      <c r="D1458" s="141"/>
    </row>
    <row r="1459" spans="4:4" x14ac:dyDescent="0.25">
      <c r="D1459" s="141"/>
    </row>
    <row r="1460" spans="4:4" x14ac:dyDescent="0.25">
      <c r="D1460" s="141"/>
    </row>
    <row r="1461" spans="4:4" x14ac:dyDescent="0.25">
      <c r="D1461" s="141"/>
    </row>
    <row r="1462" spans="4:4" x14ac:dyDescent="0.25">
      <c r="D1462" s="141"/>
    </row>
    <row r="1463" spans="4:4" x14ac:dyDescent="0.25">
      <c r="D1463" s="141"/>
    </row>
    <row r="1464" spans="4:4" x14ac:dyDescent="0.25">
      <c r="D1464" s="141"/>
    </row>
    <row r="1465" spans="4:4" x14ac:dyDescent="0.25">
      <c r="D1465" s="141"/>
    </row>
    <row r="1466" spans="4:4" x14ac:dyDescent="0.25">
      <c r="D1466" s="141"/>
    </row>
    <row r="1467" spans="4:4" x14ac:dyDescent="0.25">
      <c r="D1467" s="141"/>
    </row>
    <row r="1468" spans="4:4" x14ac:dyDescent="0.25">
      <c r="D1468" s="141"/>
    </row>
    <row r="1469" spans="4:4" x14ac:dyDescent="0.25">
      <c r="D1469" s="141"/>
    </row>
    <row r="1470" spans="4:4" x14ac:dyDescent="0.25">
      <c r="D1470" s="141"/>
    </row>
    <row r="1471" spans="4:4" x14ac:dyDescent="0.25">
      <c r="D1471" s="141"/>
    </row>
    <row r="1472" spans="4:4" x14ac:dyDescent="0.25">
      <c r="D1472" s="141"/>
    </row>
    <row r="1473" spans="4:4" x14ac:dyDescent="0.25">
      <c r="D1473" s="141"/>
    </row>
    <row r="1474" spans="4:4" x14ac:dyDescent="0.25">
      <c r="D1474" s="141"/>
    </row>
    <row r="1475" spans="4:4" x14ac:dyDescent="0.25">
      <c r="D1475" s="141"/>
    </row>
    <row r="1476" spans="4:4" x14ac:dyDescent="0.25">
      <c r="D1476" s="141"/>
    </row>
    <row r="1477" spans="4:4" x14ac:dyDescent="0.25">
      <c r="D1477" s="141"/>
    </row>
    <row r="1478" spans="4:4" x14ac:dyDescent="0.25">
      <c r="D1478" s="141"/>
    </row>
    <row r="1479" spans="4:4" x14ac:dyDescent="0.25">
      <c r="D1479" s="141"/>
    </row>
    <row r="1480" spans="4:4" x14ac:dyDescent="0.25">
      <c r="D1480" s="141"/>
    </row>
    <row r="1481" spans="4:4" x14ac:dyDescent="0.25">
      <c r="D1481" s="141"/>
    </row>
    <row r="1482" spans="4:4" x14ac:dyDescent="0.25">
      <c r="D1482" s="141"/>
    </row>
    <row r="1483" spans="4:4" x14ac:dyDescent="0.25">
      <c r="D1483" s="141"/>
    </row>
    <row r="1484" spans="4:4" x14ac:dyDescent="0.25">
      <c r="D1484" s="141"/>
    </row>
    <row r="1485" spans="4:4" x14ac:dyDescent="0.25">
      <c r="D1485" s="141"/>
    </row>
    <row r="1486" spans="4:4" x14ac:dyDescent="0.25">
      <c r="D1486" s="141"/>
    </row>
    <row r="1487" spans="4:4" x14ac:dyDescent="0.25">
      <c r="D1487" s="141"/>
    </row>
    <row r="1488" spans="4:4" x14ac:dyDescent="0.25">
      <c r="D1488" s="141"/>
    </row>
    <row r="1489" spans="4:4" x14ac:dyDescent="0.25">
      <c r="D1489" s="141"/>
    </row>
    <row r="1490" spans="4:4" x14ac:dyDescent="0.25">
      <c r="D1490" s="141"/>
    </row>
    <row r="1491" spans="4:4" x14ac:dyDescent="0.25">
      <c r="D1491" s="141"/>
    </row>
    <row r="1492" spans="4:4" x14ac:dyDescent="0.25">
      <c r="D1492" s="141"/>
    </row>
    <row r="1493" spans="4:4" x14ac:dyDescent="0.25">
      <c r="D1493" s="141"/>
    </row>
    <row r="1494" spans="4:4" x14ac:dyDescent="0.25">
      <c r="D1494" s="141"/>
    </row>
    <row r="1495" spans="4:4" x14ac:dyDescent="0.25">
      <c r="D1495" s="141"/>
    </row>
    <row r="1496" spans="4:4" x14ac:dyDescent="0.25">
      <c r="D1496" s="141"/>
    </row>
    <row r="1497" spans="4:4" x14ac:dyDescent="0.25">
      <c r="D1497" s="141"/>
    </row>
    <row r="1498" spans="4:4" x14ac:dyDescent="0.25">
      <c r="D1498" s="141"/>
    </row>
    <row r="1499" spans="4:4" x14ac:dyDescent="0.25">
      <c r="D1499" s="141"/>
    </row>
    <row r="1500" spans="4:4" x14ac:dyDescent="0.25">
      <c r="D1500" s="141"/>
    </row>
    <row r="1501" spans="4:4" x14ac:dyDescent="0.25">
      <c r="D1501" s="141"/>
    </row>
    <row r="1502" spans="4:4" x14ac:dyDescent="0.25">
      <c r="D1502" s="141"/>
    </row>
    <row r="1503" spans="4:4" x14ac:dyDescent="0.25">
      <c r="D1503" s="141"/>
    </row>
    <row r="1504" spans="4:4" x14ac:dyDescent="0.25">
      <c r="D1504" s="141"/>
    </row>
    <row r="1505" spans="4:4" x14ac:dyDescent="0.25">
      <c r="D1505" s="141"/>
    </row>
    <row r="1506" spans="4:4" x14ac:dyDescent="0.25">
      <c r="D1506" s="141"/>
    </row>
    <row r="1507" spans="4:4" x14ac:dyDescent="0.25">
      <c r="D1507" s="141"/>
    </row>
    <row r="1508" spans="4:4" x14ac:dyDescent="0.25">
      <c r="D1508" s="141"/>
    </row>
    <row r="1509" spans="4:4" x14ac:dyDescent="0.25">
      <c r="D1509" s="141"/>
    </row>
    <row r="1510" spans="4:4" x14ac:dyDescent="0.25">
      <c r="D1510" s="141"/>
    </row>
    <row r="1511" spans="4:4" x14ac:dyDescent="0.25">
      <c r="D1511" s="141"/>
    </row>
    <row r="1512" spans="4:4" x14ac:dyDescent="0.25">
      <c r="D1512" s="141"/>
    </row>
    <row r="1513" spans="4:4" x14ac:dyDescent="0.25">
      <c r="D1513" s="141"/>
    </row>
    <row r="1514" spans="4:4" x14ac:dyDescent="0.25">
      <c r="D1514" s="141"/>
    </row>
    <row r="1515" spans="4:4" x14ac:dyDescent="0.25">
      <c r="D1515" s="141"/>
    </row>
    <row r="1516" spans="4:4" x14ac:dyDescent="0.25">
      <c r="D1516" s="141"/>
    </row>
    <row r="1517" spans="4:4" x14ac:dyDescent="0.25">
      <c r="D1517" s="141"/>
    </row>
    <row r="1518" spans="4:4" x14ac:dyDescent="0.25">
      <c r="D1518" s="141"/>
    </row>
    <row r="1519" spans="4:4" x14ac:dyDescent="0.25">
      <c r="D1519" s="141"/>
    </row>
    <row r="1520" spans="4:4" x14ac:dyDescent="0.25">
      <c r="D1520" s="141"/>
    </row>
    <row r="1521" spans="4:4" x14ac:dyDescent="0.25">
      <c r="D1521" s="141"/>
    </row>
    <row r="1522" spans="4:4" x14ac:dyDescent="0.25">
      <c r="D1522" s="141"/>
    </row>
    <row r="1523" spans="4:4" x14ac:dyDescent="0.25">
      <c r="D1523" s="141"/>
    </row>
    <row r="1524" spans="4:4" x14ac:dyDescent="0.25">
      <c r="D1524" s="141"/>
    </row>
    <row r="1525" spans="4:4" x14ac:dyDescent="0.25">
      <c r="D1525" s="141"/>
    </row>
    <row r="1526" spans="4:4" x14ac:dyDescent="0.25">
      <c r="D1526" s="141"/>
    </row>
    <row r="1527" spans="4:4" x14ac:dyDescent="0.25">
      <c r="D1527" s="141"/>
    </row>
    <row r="1528" spans="4:4" x14ac:dyDescent="0.25">
      <c r="D1528" s="141"/>
    </row>
    <row r="1529" spans="4:4" x14ac:dyDescent="0.25">
      <c r="D1529" s="141"/>
    </row>
    <row r="1530" spans="4:4" x14ac:dyDescent="0.25">
      <c r="D1530" s="141"/>
    </row>
    <row r="1531" spans="4:4" x14ac:dyDescent="0.25">
      <c r="D1531" s="141"/>
    </row>
    <row r="1532" spans="4:4" x14ac:dyDescent="0.25">
      <c r="D1532" s="141"/>
    </row>
    <row r="1533" spans="4:4" x14ac:dyDescent="0.25">
      <c r="D1533" s="141"/>
    </row>
    <row r="1534" spans="4:4" x14ac:dyDescent="0.25">
      <c r="D1534" s="141"/>
    </row>
    <row r="1535" spans="4:4" x14ac:dyDescent="0.25">
      <c r="D1535" s="141"/>
    </row>
    <row r="1536" spans="4:4" x14ac:dyDescent="0.25">
      <c r="D1536" s="141"/>
    </row>
    <row r="1537" spans="4:4" x14ac:dyDescent="0.25">
      <c r="D1537" s="141"/>
    </row>
    <row r="1538" spans="4:4" x14ac:dyDescent="0.25">
      <c r="D1538" s="141"/>
    </row>
    <row r="1539" spans="4:4" x14ac:dyDescent="0.25">
      <c r="D1539" s="141"/>
    </row>
    <row r="1540" spans="4:4" x14ac:dyDescent="0.25">
      <c r="D1540" s="141"/>
    </row>
    <row r="1541" spans="4:4" x14ac:dyDescent="0.25">
      <c r="D1541" s="141"/>
    </row>
    <row r="1542" spans="4:4" x14ac:dyDescent="0.25">
      <c r="D1542" s="141"/>
    </row>
    <row r="1543" spans="4:4" x14ac:dyDescent="0.25">
      <c r="D1543" s="141"/>
    </row>
    <row r="1544" spans="4:4" x14ac:dyDescent="0.25">
      <c r="D1544" s="141"/>
    </row>
    <row r="1545" spans="4:4" x14ac:dyDescent="0.25">
      <c r="D1545" s="141"/>
    </row>
    <row r="1546" spans="4:4" x14ac:dyDescent="0.25">
      <c r="D1546" s="141"/>
    </row>
    <row r="1547" spans="4:4" x14ac:dyDescent="0.25">
      <c r="D1547" s="141"/>
    </row>
    <row r="1548" spans="4:4" x14ac:dyDescent="0.25">
      <c r="D1548" s="141"/>
    </row>
    <row r="1549" spans="4:4" x14ac:dyDescent="0.25">
      <c r="D1549" s="141"/>
    </row>
    <row r="1550" spans="4:4" x14ac:dyDescent="0.25">
      <c r="D1550" s="141"/>
    </row>
    <row r="1551" spans="4:4" x14ac:dyDescent="0.25">
      <c r="D1551" s="141"/>
    </row>
    <row r="1552" spans="4:4" x14ac:dyDescent="0.25">
      <c r="D1552" s="141"/>
    </row>
    <row r="1553" spans="4:4" x14ac:dyDescent="0.25">
      <c r="D1553" s="141"/>
    </row>
    <row r="1554" spans="4:4" x14ac:dyDescent="0.25">
      <c r="D1554" s="141"/>
    </row>
    <row r="1555" spans="4:4" x14ac:dyDescent="0.25">
      <c r="D1555" s="141"/>
    </row>
    <row r="1556" spans="4:4" x14ac:dyDescent="0.25">
      <c r="D1556" s="141"/>
    </row>
    <row r="1557" spans="4:4" x14ac:dyDescent="0.25">
      <c r="D1557" s="141"/>
    </row>
    <row r="1558" spans="4:4" x14ac:dyDescent="0.25">
      <c r="D1558" s="141"/>
    </row>
    <row r="1559" spans="4:4" x14ac:dyDescent="0.25">
      <c r="D1559" s="141"/>
    </row>
    <row r="1560" spans="4:4" x14ac:dyDescent="0.25">
      <c r="D1560" s="141"/>
    </row>
    <row r="1561" spans="4:4" x14ac:dyDescent="0.25">
      <c r="D1561" s="141"/>
    </row>
    <row r="1562" spans="4:4" x14ac:dyDescent="0.25">
      <c r="D1562" s="141"/>
    </row>
    <row r="1563" spans="4:4" x14ac:dyDescent="0.25">
      <c r="D1563" s="141"/>
    </row>
    <row r="1564" spans="4:4" x14ac:dyDescent="0.25">
      <c r="D1564" s="141"/>
    </row>
    <row r="1565" spans="4:4" x14ac:dyDescent="0.25">
      <c r="D1565" s="141"/>
    </row>
    <row r="1566" spans="4:4" x14ac:dyDescent="0.25">
      <c r="D1566" s="141"/>
    </row>
    <row r="1567" spans="4:4" x14ac:dyDescent="0.25">
      <c r="D1567" s="141"/>
    </row>
    <row r="1568" spans="4:4" x14ac:dyDescent="0.25">
      <c r="D1568" s="141"/>
    </row>
    <row r="1569" spans="4:4" x14ac:dyDescent="0.25">
      <c r="D1569" s="141"/>
    </row>
    <row r="1570" spans="4:4" x14ac:dyDescent="0.25">
      <c r="D1570" s="141"/>
    </row>
    <row r="1571" spans="4:4" x14ac:dyDescent="0.25">
      <c r="D1571" s="141"/>
    </row>
    <row r="1572" spans="4:4" x14ac:dyDescent="0.25">
      <c r="D1572" s="141"/>
    </row>
    <row r="1573" spans="4:4" x14ac:dyDescent="0.25">
      <c r="D1573" s="141"/>
    </row>
    <row r="1574" spans="4:4" x14ac:dyDescent="0.25">
      <c r="D1574" s="141"/>
    </row>
    <row r="1575" spans="4:4" x14ac:dyDescent="0.25">
      <c r="D1575" s="141"/>
    </row>
    <row r="1576" spans="4:4" x14ac:dyDescent="0.25">
      <c r="D1576" s="141"/>
    </row>
    <row r="1577" spans="4:4" x14ac:dyDescent="0.25">
      <c r="D1577" s="141"/>
    </row>
    <row r="1578" spans="4:4" x14ac:dyDescent="0.25">
      <c r="D1578" s="141"/>
    </row>
    <row r="1579" spans="4:4" x14ac:dyDescent="0.25">
      <c r="D1579" s="141"/>
    </row>
    <row r="1580" spans="4:4" x14ac:dyDescent="0.25">
      <c r="D1580" s="141"/>
    </row>
    <row r="1581" spans="4:4" x14ac:dyDescent="0.25">
      <c r="D1581" s="141"/>
    </row>
    <row r="1582" spans="4:4" x14ac:dyDescent="0.25">
      <c r="D1582" s="141"/>
    </row>
    <row r="1583" spans="4:4" x14ac:dyDescent="0.25">
      <c r="D1583" s="141"/>
    </row>
    <row r="1584" spans="4:4" x14ac:dyDescent="0.25">
      <c r="D1584" s="141"/>
    </row>
    <row r="1585" spans="4:4" x14ac:dyDescent="0.25">
      <c r="D1585" s="141"/>
    </row>
    <row r="1586" spans="4:4" x14ac:dyDescent="0.25">
      <c r="D1586" s="141"/>
    </row>
    <row r="1587" spans="4:4" x14ac:dyDescent="0.25">
      <c r="D1587" s="141"/>
    </row>
    <row r="1588" spans="4:4" x14ac:dyDescent="0.25">
      <c r="D1588" s="141"/>
    </row>
    <row r="1589" spans="4:4" x14ac:dyDescent="0.25">
      <c r="D1589" s="141"/>
    </row>
    <row r="1590" spans="4:4" x14ac:dyDescent="0.25">
      <c r="D1590" s="141"/>
    </row>
    <row r="1591" spans="4:4" x14ac:dyDescent="0.25">
      <c r="D1591" s="141"/>
    </row>
    <row r="1592" spans="4:4" x14ac:dyDescent="0.25">
      <c r="D1592" s="141"/>
    </row>
    <row r="1593" spans="4:4" x14ac:dyDescent="0.25">
      <c r="D1593" s="141"/>
    </row>
    <row r="1594" spans="4:4" x14ac:dyDescent="0.25">
      <c r="D1594" s="141"/>
    </row>
    <row r="1595" spans="4:4" x14ac:dyDescent="0.25">
      <c r="D1595" s="141"/>
    </row>
    <row r="1596" spans="4:4" x14ac:dyDescent="0.25">
      <c r="D1596" s="141"/>
    </row>
    <row r="1597" spans="4:4" x14ac:dyDescent="0.25">
      <c r="D1597" s="141"/>
    </row>
    <row r="1598" spans="4:4" x14ac:dyDescent="0.25">
      <c r="D1598" s="141"/>
    </row>
    <row r="1599" spans="4:4" x14ac:dyDescent="0.25">
      <c r="D1599" s="141"/>
    </row>
    <row r="1600" spans="4:4" x14ac:dyDescent="0.25">
      <c r="D1600" s="141"/>
    </row>
    <row r="1601" spans="4:4" x14ac:dyDescent="0.25">
      <c r="D1601" s="141"/>
    </row>
    <row r="1602" spans="4:4" x14ac:dyDescent="0.25">
      <c r="D1602" s="141"/>
    </row>
    <row r="1603" spans="4:4" x14ac:dyDescent="0.25">
      <c r="D1603" s="141"/>
    </row>
    <row r="1604" spans="4:4" x14ac:dyDescent="0.25">
      <c r="D1604" s="141"/>
    </row>
    <row r="1605" spans="4:4" x14ac:dyDescent="0.25">
      <c r="D1605" s="141"/>
    </row>
    <row r="1606" spans="4:4" x14ac:dyDescent="0.25">
      <c r="D1606" s="141"/>
    </row>
    <row r="1607" spans="4:4" x14ac:dyDescent="0.25">
      <c r="D1607" s="141"/>
    </row>
    <row r="1608" spans="4:4" x14ac:dyDescent="0.25">
      <c r="D1608" s="141"/>
    </row>
    <row r="1609" spans="4:4" x14ac:dyDescent="0.25">
      <c r="D1609" s="141"/>
    </row>
    <row r="1610" spans="4:4" x14ac:dyDescent="0.25">
      <c r="D1610" s="141"/>
    </row>
    <row r="1611" spans="4:4" x14ac:dyDescent="0.25">
      <c r="D1611" s="141"/>
    </row>
    <row r="1612" spans="4:4" x14ac:dyDescent="0.25">
      <c r="D1612" s="141"/>
    </row>
    <row r="1613" spans="4:4" x14ac:dyDescent="0.25">
      <c r="D1613" s="141"/>
    </row>
    <row r="1614" spans="4:4" x14ac:dyDescent="0.25">
      <c r="D1614" s="141"/>
    </row>
    <row r="1615" spans="4:4" x14ac:dyDescent="0.25">
      <c r="D1615" s="141"/>
    </row>
    <row r="1616" spans="4:4" x14ac:dyDescent="0.25">
      <c r="D1616" s="141"/>
    </row>
    <row r="1617" spans="4:4" x14ac:dyDescent="0.25">
      <c r="D1617" s="141"/>
    </row>
    <row r="1618" spans="4:4" x14ac:dyDescent="0.25">
      <c r="D1618" s="141"/>
    </row>
    <row r="1619" spans="4:4" x14ac:dyDescent="0.25">
      <c r="D1619" s="141"/>
    </row>
    <row r="1620" spans="4:4" x14ac:dyDescent="0.25">
      <c r="D1620" s="141"/>
    </row>
    <row r="1621" spans="4:4" x14ac:dyDescent="0.25">
      <c r="D1621" s="141"/>
    </row>
    <row r="1622" spans="4:4" x14ac:dyDescent="0.25">
      <c r="D1622" s="141"/>
    </row>
    <row r="1623" spans="4:4" x14ac:dyDescent="0.25">
      <c r="D1623" s="141"/>
    </row>
    <row r="1624" spans="4:4" x14ac:dyDescent="0.25">
      <c r="D1624" s="141"/>
    </row>
    <row r="1625" spans="4:4" x14ac:dyDescent="0.25">
      <c r="D1625" s="141"/>
    </row>
    <row r="1626" spans="4:4" x14ac:dyDescent="0.25">
      <c r="D1626" s="141"/>
    </row>
    <row r="1627" spans="4:4" x14ac:dyDescent="0.25">
      <c r="D1627" s="141"/>
    </row>
    <row r="1628" spans="4:4" x14ac:dyDescent="0.25">
      <c r="D1628" s="141"/>
    </row>
    <row r="1629" spans="4:4" x14ac:dyDescent="0.25">
      <c r="D1629" s="141"/>
    </row>
    <row r="1630" spans="4:4" x14ac:dyDescent="0.25">
      <c r="D1630" s="141"/>
    </row>
    <row r="1631" spans="4:4" x14ac:dyDescent="0.25">
      <c r="D1631" s="141"/>
    </row>
    <row r="1632" spans="4:4" x14ac:dyDescent="0.25">
      <c r="D1632" s="141"/>
    </row>
    <row r="1633" spans="4:4" x14ac:dyDescent="0.25">
      <c r="D1633" s="141"/>
    </row>
    <row r="1634" spans="4:4" x14ac:dyDescent="0.25">
      <c r="D1634" s="141"/>
    </row>
    <row r="1635" spans="4:4" x14ac:dyDescent="0.25">
      <c r="D1635" s="141"/>
    </row>
    <row r="1636" spans="4:4" x14ac:dyDescent="0.25">
      <c r="D1636" s="141"/>
    </row>
    <row r="1637" spans="4:4" x14ac:dyDescent="0.25">
      <c r="D1637" s="141"/>
    </row>
    <row r="1638" spans="4:4" x14ac:dyDescent="0.25">
      <c r="D1638" s="141"/>
    </row>
    <row r="1639" spans="4:4" x14ac:dyDescent="0.25">
      <c r="D1639" s="141"/>
    </row>
    <row r="1640" spans="4:4" x14ac:dyDescent="0.25">
      <c r="D1640" s="141"/>
    </row>
    <row r="1641" spans="4:4" x14ac:dyDescent="0.25">
      <c r="D1641" s="141"/>
    </row>
    <row r="1642" spans="4:4" x14ac:dyDescent="0.25">
      <c r="D1642" s="141"/>
    </row>
    <row r="1643" spans="4:4" x14ac:dyDescent="0.25">
      <c r="D1643" s="141"/>
    </row>
    <row r="1644" spans="4:4" x14ac:dyDescent="0.25">
      <c r="D1644" s="141"/>
    </row>
    <row r="1645" spans="4:4" x14ac:dyDescent="0.25">
      <c r="D1645" s="141"/>
    </row>
    <row r="1646" spans="4:4" x14ac:dyDescent="0.25">
      <c r="D1646" s="141"/>
    </row>
    <row r="1647" spans="4:4" x14ac:dyDescent="0.25">
      <c r="D1647" s="141"/>
    </row>
    <row r="1648" spans="4:4" x14ac:dyDescent="0.25">
      <c r="D1648" s="141"/>
    </row>
    <row r="1649" spans="4:4" x14ac:dyDescent="0.25">
      <c r="D1649" s="141"/>
    </row>
    <row r="1650" spans="4:4" x14ac:dyDescent="0.25">
      <c r="D1650" s="141"/>
    </row>
    <row r="1651" spans="4:4" x14ac:dyDescent="0.25">
      <c r="D1651" s="141"/>
    </row>
    <row r="1652" spans="4:4" x14ac:dyDescent="0.25">
      <c r="D1652" s="141"/>
    </row>
    <row r="1653" spans="4:4" x14ac:dyDescent="0.25">
      <c r="D1653" s="141"/>
    </row>
    <row r="1654" spans="4:4" x14ac:dyDescent="0.25">
      <c r="D1654" s="141"/>
    </row>
    <row r="1655" spans="4:4" x14ac:dyDescent="0.25">
      <c r="D1655" s="141"/>
    </row>
    <row r="1656" spans="4:4" x14ac:dyDescent="0.25">
      <c r="D1656" s="141"/>
    </row>
    <row r="1657" spans="4:4" x14ac:dyDescent="0.25">
      <c r="D1657" s="141"/>
    </row>
    <row r="1658" spans="4:4" x14ac:dyDescent="0.25">
      <c r="D1658" s="141"/>
    </row>
    <row r="1659" spans="4:4" x14ac:dyDescent="0.25">
      <c r="D1659" s="141"/>
    </row>
    <row r="1660" spans="4:4" x14ac:dyDescent="0.25">
      <c r="D1660" s="141"/>
    </row>
    <row r="1661" spans="4:4" x14ac:dyDescent="0.25">
      <c r="D1661" s="141"/>
    </row>
    <row r="1662" spans="4:4" x14ac:dyDescent="0.25">
      <c r="D1662" s="141"/>
    </row>
    <row r="1663" spans="4:4" x14ac:dyDescent="0.25">
      <c r="D1663" s="141"/>
    </row>
    <row r="1664" spans="4:4" x14ac:dyDescent="0.25">
      <c r="D1664" s="141"/>
    </row>
    <row r="1665" spans="4:4" x14ac:dyDescent="0.25">
      <c r="D1665" s="141"/>
    </row>
    <row r="1666" spans="4:4" x14ac:dyDescent="0.25">
      <c r="D1666" s="141"/>
    </row>
    <row r="1667" spans="4:4" x14ac:dyDescent="0.25">
      <c r="D1667" s="141"/>
    </row>
    <row r="1668" spans="4:4" x14ac:dyDescent="0.25">
      <c r="D1668" s="141"/>
    </row>
    <row r="1669" spans="4:4" x14ac:dyDescent="0.25">
      <c r="D1669" s="141"/>
    </row>
    <row r="1670" spans="4:4" x14ac:dyDescent="0.25">
      <c r="D1670" s="141"/>
    </row>
    <row r="1671" spans="4:4" x14ac:dyDescent="0.25">
      <c r="D1671" s="141"/>
    </row>
    <row r="1672" spans="4:4" x14ac:dyDescent="0.25">
      <c r="D1672" s="141"/>
    </row>
    <row r="1673" spans="4:4" x14ac:dyDescent="0.25">
      <c r="D1673" s="141"/>
    </row>
    <row r="1674" spans="4:4" x14ac:dyDescent="0.25">
      <c r="D1674" s="141"/>
    </row>
    <row r="1675" spans="4:4" x14ac:dyDescent="0.25">
      <c r="D1675" s="141"/>
    </row>
    <row r="1676" spans="4:4" x14ac:dyDescent="0.25">
      <c r="D1676" s="141"/>
    </row>
    <row r="1677" spans="4:4" x14ac:dyDescent="0.25">
      <c r="D1677" s="141"/>
    </row>
    <row r="1678" spans="4:4" x14ac:dyDescent="0.25">
      <c r="D1678" s="141"/>
    </row>
    <row r="1679" spans="4:4" x14ac:dyDescent="0.25">
      <c r="D1679" s="141"/>
    </row>
    <row r="1680" spans="4:4" x14ac:dyDescent="0.25">
      <c r="D1680" s="141"/>
    </row>
    <row r="1681" spans="4:4" x14ac:dyDescent="0.25">
      <c r="D1681" s="141"/>
    </row>
    <row r="1682" spans="4:4" x14ac:dyDescent="0.25">
      <c r="D1682" s="141"/>
    </row>
    <row r="1683" spans="4:4" x14ac:dyDescent="0.25">
      <c r="D1683" s="141"/>
    </row>
    <row r="1684" spans="4:4" x14ac:dyDescent="0.25">
      <c r="D1684" s="141"/>
    </row>
    <row r="1685" spans="4:4" x14ac:dyDescent="0.25">
      <c r="D1685" s="141"/>
    </row>
    <row r="1686" spans="4:4" x14ac:dyDescent="0.25">
      <c r="D1686" s="141"/>
    </row>
    <row r="1687" spans="4:4" x14ac:dyDescent="0.25">
      <c r="D1687" s="141"/>
    </row>
    <row r="1688" spans="4:4" x14ac:dyDescent="0.25">
      <c r="D1688" s="141"/>
    </row>
    <row r="1689" spans="4:4" x14ac:dyDescent="0.25">
      <c r="D1689" s="141"/>
    </row>
    <row r="1690" spans="4:4" x14ac:dyDescent="0.25">
      <c r="D1690" s="141"/>
    </row>
    <row r="1691" spans="4:4" x14ac:dyDescent="0.25">
      <c r="D1691" s="141"/>
    </row>
    <row r="1692" spans="4:4" x14ac:dyDescent="0.25">
      <c r="D1692" s="141"/>
    </row>
    <row r="1693" spans="4:4" x14ac:dyDescent="0.25">
      <c r="D1693" s="141"/>
    </row>
    <row r="1694" spans="4:4" x14ac:dyDescent="0.25">
      <c r="D1694" s="141"/>
    </row>
    <row r="1695" spans="4:4" x14ac:dyDescent="0.25">
      <c r="D1695" s="141"/>
    </row>
    <row r="1696" spans="4:4" x14ac:dyDescent="0.25">
      <c r="D1696" s="141"/>
    </row>
    <row r="1697" spans="4:4" x14ac:dyDescent="0.25">
      <c r="D1697" s="141"/>
    </row>
    <row r="1698" spans="4:4" x14ac:dyDescent="0.25">
      <c r="D1698" s="141"/>
    </row>
    <row r="1699" spans="4:4" x14ac:dyDescent="0.25">
      <c r="D1699" s="141"/>
    </row>
    <row r="1700" spans="4:4" x14ac:dyDescent="0.25">
      <c r="D1700" s="141"/>
    </row>
    <row r="1701" spans="4:4" x14ac:dyDescent="0.25">
      <c r="D1701" s="141"/>
    </row>
    <row r="1702" spans="4:4" x14ac:dyDescent="0.25">
      <c r="D1702" s="141"/>
    </row>
    <row r="1703" spans="4:4" x14ac:dyDescent="0.25">
      <c r="D1703" s="141"/>
    </row>
    <row r="1704" spans="4:4" x14ac:dyDescent="0.25">
      <c r="D1704" s="141"/>
    </row>
    <row r="1705" spans="4:4" x14ac:dyDescent="0.25">
      <c r="D1705" s="141"/>
    </row>
    <row r="1706" spans="4:4" x14ac:dyDescent="0.25">
      <c r="D1706" s="141"/>
    </row>
    <row r="1707" spans="4:4" x14ac:dyDescent="0.25">
      <c r="D1707" s="141"/>
    </row>
    <row r="1708" spans="4:4" x14ac:dyDescent="0.25">
      <c r="D1708" s="141"/>
    </row>
    <row r="1709" spans="4:4" x14ac:dyDescent="0.25">
      <c r="D1709" s="141"/>
    </row>
    <row r="1710" spans="4:4" x14ac:dyDescent="0.25">
      <c r="D1710" s="141"/>
    </row>
    <row r="1711" spans="4:4" x14ac:dyDescent="0.25">
      <c r="D1711" s="141"/>
    </row>
    <row r="1712" spans="4:4" x14ac:dyDescent="0.25">
      <c r="D1712" s="141"/>
    </row>
    <row r="1713" spans="4:4" x14ac:dyDescent="0.25">
      <c r="D1713" s="141"/>
    </row>
    <row r="1714" spans="4:4" x14ac:dyDescent="0.25">
      <c r="D1714" s="141"/>
    </row>
    <row r="1715" spans="4:4" x14ac:dyDescent="0.25">
      <c r="D1715" s="141"/>
    </row>
    <row r="1716" spans="4:4" x14ac:dyDescent="0.25">
      <c r="D1716" s="141"/>
    </row>
    <row r="1717" spans="4:4" x14ac:dyDescent="0.25">
      <c r="D1717" s="141"/>
    </row>
    <row r="1718" spans="4:4" x14ac:dyDescent="0.25">
      <c r="D1718" s="141"/>
    </row>
    <row r="1719" spans="4:4" x14ac:dyDescent="0.25">
      <c r="D1719" s="141"/>
    </row>
    <row r="1720" spans="4:4" x14ac:dyDescent="0.25">
      <c r="D1720" s="141"/>
    </row>
    <row r="1721" spans="4:4" x14ac:dyDescent="0.25">
      <c r="D1721" s="141"/>
    </row>
    <row r="1722" spans="4:4" x14ac:dyDescent="0.25">
      <c r="D1722" s="141"/>
    </row>
    <row r="1723" spans="4:4" x14ac:dyDescent="0.25">
      <c r="D1723" s="141"/>
    </row>
    <row r="1724" spans="4:4" x14ac:dyDescent="0.25">
      <c r="D1724" s="141"/>
    </row>
    <row r="1725" spans="4:4" x14ac:dyDescent="0.25">
      <c r="D1725" s="141"/>
    </row>
    <row r="1726" spans="4:4" x14ac:dyDescent="0.25">
      <c r="D1726" s="141"/>
    </row>
    <row r="1727" spans="4:4" x14ac:dyDescent="0.25">
      <c r="D1727" s="141"/>
    </row>
    <row r="1728" spans="4:4" x14ac:dyDescent="0.25">
      <c r="D1728" s="141"/>
    </row>
    <row r="1729" spans="4:4" x14ac:dyDescent="0.25">
      <c r="D1729" s="141"/>
    </row>
    <row r="1730" spans="4:4" x14ac:dyDescent="0.25">
      <c r="D1730" s="141"/>
    </row>
    <row r="1731" spans="4:4" x14ac:dyDescent="0.25">
      <c r="D1731" s="141"/>
    </row>
    <row r="1732" spans="4:4" x14ac:dyDescent="0.25">
      <c r="D1732" s="141"/>
    </row>
    <row r="1733" spans="4:4" x14ac:dyDescent="0.25">
      <c r="D1733" s="141"/>
    </row>
    <row r="1734" spans="4:4" x14ac:dyDescent="0.25">
      <c r="D1734" s="141"/>
    </row>
    <row r="1735" spans="4:4" x14ac:dyDescent="0.25">
      <c r="D1735" s="141"/>
    </row>
    <row r="1736" spans="4:4" x14ac:dyDescent="0.25">
      <c r="D1736" s="141"/>
    </row>
    <row r="1737" spans="4:4" x14ac:dyDescent="0.25">
      <c r="D1737" s="141"/>
    </row>
    <row r="1738" spans="4:4" x14ac:dyDescent="0.25">
      <c r="D1738" s="141"/>
    </row>
    <row r="1739" spans="4:4" x14ac:dyDescent="0.25">
      <c r="D1739" s="141"/>
    </row>
    <row r="1740" spans="4:4" x14ac:dyDescent="0.25">
      <c r="D1740" s="141"/>
    </row>
    <row r="1741" spans="4:4" x14ac:dyDescent="0.25">
      <c r="D1741" s="141"/>
    </row>
    <row r="1742" spans="4:4" x14ac:dyDescent="0.25">
      <c r="D1742" s="141"/>
    </row>
    <row r="1743" spans="4:4" x14ac:dyDescent="0.25">
      <c r="D1743" s="141"/>
    </row>
    <row r="1744" spans="4:4" x14ac:dyDescent="0.25">
      <c r="D1744" s="141"/>
    </row>
    <row r="1745" spans="4:4" x14ac:dyDescent="0.25">
      <c r="D1745" s="141"/>
    </row>
    <row r="1746" spans="4:4" x14ac:dyDescent="0.25">
      <c r="D1746" s="141"/>
    </row>
    <row r="1747" spans="4:4" x14ac:dyDescent="0.25">
      <c r="D1747" s="141"/>
    </row>
    <row r="1748" spans="4:4" x14ac:dyDescent="0.25">
      <c r="D1748" s="141"/>
    </row>
    <row r="1749" spans="4:4" x14ac:dyDescent="0.25">
      <c r="D1749" s="141"/>
    </row>
    <row r="1750" spans="4:4" x14ac:dyDescent="0.25">
      <c r="D1750" s="141"/>
    </row>
    <row r="1751" spans="4:4" x14ac:dyDescent="0.25">
      <c r="D1751" s="141"/>
    </row>
    <row r="1752" spans="4:4" x14ac:dyDescent="0.25">
      <c r="D1752" s="141"/>
    </row>
    <row r="1753" spans="4:4" x14ac:dyDescent="0.25">
      <c r="D1753" s="141"/>
    </row>
    <row r="1754" spans="4:4" x14ac:dyDescent="0.25">
      <c r="D1754" s="141"/>
    </row>
    <row r="1755" spans="4:4" x14ac:dyDescent="0.25">
      <c r="D1755" s="141"/>
    </row>
    <row r="1756" spans="4:4" x14ac:dyDescent="0.25">
      <c r="D1756" s="141"/>
    </row>
    <row r="1757" spans="4:4" x14ac:dyDescent="0.25">
      <c r="D1757" s="141"/>
    </row>
    <row r="1758" spans="4:4" x14ac:dyDescent="0.25">
      <c r="D1758" s="141"/>
    </row>
    <row r="1759" spans="4:4" x14ac:dyDescent="0.25">
      <c r="D1759" s="141"/>
    </row>
    <row r="1760" spans="4:4" x14ac:dyDescent="0.25">
      <c r="D1760" s="141"/>
    </row>
    <row r="1761" spans="4:4" x14ac:dyDescent="0.25">
      <c r="D1761" s="141"/>
    </row>
    <row r="1762" spans="4:4" x14ac:dyDescent="0.25">
      <c r="D1762" s="141"/>
    </row>
    <row r="1763" spans="4:4" x14ac:dyDescent="0.25">
      <c r="D1763" s="141"/>
    </row>
    <row r="1764" spans="4:4" x14ac:dyDescent="0.25">
      <c r="D1764" s="141"/>
    </row>
    <row r="1765" spans="4:4" x14ac:dyDescent="0.25">
      <c r="D1765" s="141"/>
    </row>
    <row r="1766" spans="4:4" x14ac:dyDescent="0.25">
      <c r="D1766" s="141"/>
    </row>
    <row r="1767" spans="4:4" x14ac:dyDescent="0.25">
      <c r="D1767" s="141"/>
    </row>
    <row r="1768" spans="4:4" x14ac:dyDescent="0.25">
      <c r="D1768" s="141"/>
    </row>
    <row r="1769" spans="4:4" x14ac:dyDescent="0.25">
      <c r="D1769" s="141"/>
    </row>
    <row r="1770" spans="4:4" x14ac:dyDescent="0.25">
      <c r="D1770" s="141"/>
    </row>
    <row r="1771" spans="4:4" x14ac:dyDescent="0.25">
      <c r="D1771" s="141"/>
    </row>
    <row r="1772" spans="4:4" x14ac:dyDescent="0.25">
      <c r="D1772" s="141"/>
    </row>
    <row r="1773" spans="4:4" x14ac:dyDescent="0.25">
      <c r="D1773" s="141"/>
    </row>
    <row r="1774" spans="4:4" x14ac:dyDescent="0.25">
      <c r="D1774" s="141"/>
    </row>
    <row r="1775" spans="4:4" x14ac:dyDescent="0.25">
      <c r="D1775" s="141"/>
    </row>
    <row r="1776" spans="4:4" x14ac:dyDescent="0.25">
      <c r="D1776" s="141"/>
    </row>
    <row r="1777" spans="4:4" x14ac:dyDescent="0.25">
      <c r="D1777" s="141"/>
    </row>
    <row r="1778" spans="4:4" x14ac:dyDescent="0.25">
      <c r="D1778" s="141"/>
    </row>
    <row r="1779" spans="4:4" x14ac:dyDescent="0.25">
      <c r="D1779" s="141"/>
    </row>
    <row r="1780" spans="4:4" x14ac:dyDescent="0.25">
      <c r="D1780" s="141"/>
    </row>
    <row r="1781" spans="4:4" x14ac:dyDescent="0.25">
      <c r="D1781" s="141"/>
    </row>
    <row r="1782" spans="4:4" x14ac:dyDescent="0.25">
      <c r="D1782" s="141"/>
    </row>
    <row r="1783" spans="4:4" x14ac:dyDescent="0.25">
      <c r="D1783" s="141"/>
    </row>
    <row r="1784" spans="4:4" x14ac:dyDescent="0.25">
      <c r="D1784" s="141"/>
    </row>
    <row r="1785" spans="4:4" x14ac:dyDescent="0.25">
      <c r="D1785" s="141"/>
    </row>
    <row r="1786" spans="4:4" x14ac:dyDescent="0.25">
      <c r="D1786" s="141"/>
    </row>
    <row r="1787" spans="4:4" x14ac:dyDescent="0.25">
      <c r="D1787" s="141"/>
    </row>
    <row r="1788" spans="4:4" x14ac:dyDescent="0.25">
      <c r="D1788" s="141"/>
    </row>
    <row r="1789" spans="4:4" x14ac:dyDescent="0.25">
      <c r="D1789" s="141"/>
    </row>
    <row r="1790" spans="4:4" x14ac:dyDescent="0.25">
      <c r="D1790" s="141"/>
    </row>
    <row r="1791" spans="4:4" x14ac:dyDescent="0.25">
      <c r="D1791" s="141"/>
    </row>
    <row r="1792" spans="4:4" x14ac:dyDescent="0.25">
      <c r="D1792" s="141"/>
    </row>
    <row r="1793" spans="4:4" x14ac:dyDescent="0.25">
      <c r="D1793" s="141"/>
    </row>
    <row r="1794" spans="4:4" x14ac:dyDescent="0.25">
      <c r="D1794" s="141"/>
    </row>
    <row r="1795" spans="4:4" x14ac:dyDescent="0.25">
      <c r="D1795" s="141"/>
    </row>
    <row r="1796" spans="4:4" x14ac:dyDescent="0.25">
      <c r="D1796" s="141"/>
    </row>
    <row r="1797" spans="4:4" x14ac:dyDescent="0.25">
      <c r="D1797" s="141"/>
    </row>
    <row r="1798" spans="4:4" x14ac:dyDescent="0.25">
      <c r="D1798" s="141"/>
    </row>
    <row r="1799" spans="4:4" x14ac:dyDescent="0.25">
      <c r="D1799" s="141"/>
    </row>
    <row r="1800" spans="4:4" x14ac:dyDescent="0.25">
      <c r="D1800" s="141"/>
    </row>
    <row r="1801" spans="4:4" x14ac:dyDescent="0.25">
      <c r="D1801" s="141"/>
    </row>
    <row r="1802" spans="4:4" x14ac:dyDescent="0.25">
      <c r="D1802" s="141"/>
    </row>
    <row r="1803" spans="4:4" x14ac:dyDescent="0.25">
      <c r="D1803" s="141"/>
    </row>
    <row r="1804" spans="4:4" x14ac:dyDescent="0.25">
      <c r="D1804" s="141"/>
    </row>
    <row r="1805" spans="4:4" x14ac:dyDescent="0.25">
      <c r="D1805" s="141"/>
    </row>
    <row r="1806" spans="4:4" x14ac:dyDescent="0.25">
      <c r="D1806" s="141"/>
    </row>
    <row r="1807" spans="4:4" x14ac:dyDescent="0.25">
      <c r="D1807" s="141"/>
    </row>
    <row r="1808" spans="4:4" x14ac:dyDescent="0.25">
      <c r="D1808" s="141"/>
    </row>
    <row r="1809" spans="4:4" x14ac:dyDescent="0.25">
      <c r="D1809" s="141"/>
    </row>
    <row r="1810" spans="4:4" x14ac:dyDescent="0.25">
      <c r="D1810" s="141"/>
    </row>
    <row r="1811" spans="4:4" x14ac:dyDescent="0.25">
      <c r="D1811" s="141"/>
    </row>
    <row r="1812" spans="4:4" x14ac:dyDescent="0.25">
      <c r="D1812" s="141"/>
    </row>
    <row r="1813" spans="4:4" x14ac:dyDescent="0.25">
      <c r="D1813" s="141"/>
    </row>
    <row r="1814" spans="4:4" x14ac:dyDescent="0.25">
      <c r="D1814" s="141"/>
    </row>
    <row r="1815" spans="4:4" x14ac:dyDescent="0.25">
      <c r="D1815" s="141"/>
    </row>
    <row r="1816" spans="4:4" x14ac:dyDescent="0.25">
      <c r="D1816" s="141"/>
    </row>
    <row r="1817" spans="4:4" x14ac:dyDescent="0.25">
      <c r="D1817" s="141"/>
    </row>
    <row r="1818" spans="4:4" x14ac:dyDescent="0.25">
      <c r="D1818" s="141"/>
    </row>
    <row r="1819" spans="4:4" x14ac:dyDescent="0.25">
      <c r="D1819" s="141"/>
    </row>
    <row r="1820" spans="4:4" x14ac:dyDescent="0.25">
      <c r="D1820" s="141"/>
    </row>
    <row r="1821" spans="4:4" x14ac:dyDescent="0.25">
      <c r="D1821" s="141"/>
    </row>
    <row r="1822" spans="4:4" x14ac:dyDescent="0.25">
      <c r="D1822" s="141"/>
    </row>
    <row r="1823" spans="4:4" x14ac:dyDescent="0.25">
      <c r="D1823" s="141"/>
    </row>
    <row r="1824" spans="4:4" x14ac:dyDescent="0.25">
      <c r="D1824" s="141"/>
    </row>
    <row r="1825" spans="4:4" x14ac:dyDescent="0.25">
      <c r="D1825" s="141"/>
    </row>
    <row r="1826" spans="4:4" x14ac:dyDescent="0.25">
      <c r="D1826" s="141"/>
    </row>
    <row r="1827" spans="4:4" x14ac:dyDescent="0.25">
      <c r="D1827" s="141"/>
    </row>
    <row r="1828" spans="4:4" x14ac:dyDescent="0.25">
      <c r="D1828" s="141"/>
    </row>
    <row r="1829" spans="4:4" x14ac:dyDescent="0.25">
      <c r="D1829" s="141"/>
    </row>
    <row r="1830" spans="4:4" x14ac:dyDescent="0.25">
      <c r="D1830" s="141"/>
    </row>
    <row r="1831" spans="4:4" x14ac:dyDescent="0.25">
      <c r="D1831" s="141"/>
    </row>
    <row r="1832" spans="4:4" x14ac:dyDescent="0.25">
      <c r="D1832" s="141"/>
    </row>
    <row r="1833" spans="4:4" x14ac:dyDescent="0.25">
      <c r="D1833" s="141"/>
    </row>
    <row r="1834" spans="4:4" x14ac:dyDescent="0.25">
      <c r="D1834" s="141"/>
    </row>
    <row r="1835" spans="4:4" x14ac:dyDescent="0.25">
      <c r="D1835" s="141"/>
    </row>
    <row r="1836" spans="4:4" x14ac:dyDescent="0.25">
      <c r="D1836" s="141"/>
    </row>
    <row r="1837" spans="4:4" x14ac:dyDescent="0.25">
      <c r="D1837" s="141"/>
    </row>
    <row r="1838" spans="4:4" x14ac:dyDescent="0.25">
      <c r="D1838" s="141"/>
    </row>
    <row r="1839" spans="4:4" x14ac:dyDescent="0.25">
      <c r="D1839" s="141"/>
    </row>
    <row r="1840" spans="4:4" x14ac:dyDescent="0.25">
      <c r="D1840" s="141"/>
    </row>
    <row r="1841" spans="4:4" x14ac:dyDescent="0.25">
      <c r="D1841" s="141"/>
    </row>
    <row r="1842" spans="4:4" x14ac:dyDescent="0.25">
      <c r="D1842" s="141"/>
    </row>
    <row r="1843" spans="4:4" x14ac:dyDescent="0.25">
      <c r="D1843" s="141"/>
    </row>
    <row r="1844" spans="4:4" x14ac:dyDescent="0.25">
      <c r="D1844" s="141"/>
    </row>
    <row r="1845" spans="4:4" x14ac:dyDescent="0.25">
      <c r="D1845" s="141"/>
    </row>
    <row r="1846" spans="4:4" x14ac:dyDescent="0.25">
      <c r="D1846" s="141"/>
    </row>
    <row r="1847" spans="4:4" x14ac:dyDescent="0.25">
      <c r="D1847" s="141"/>
    </row>
    <row r="1848" spans="4:4" x14ac:dyDescent="0.25">
      <c r="D1848" s="141"/>
    </row>
    <row r="1849" spans="4:4" x14ac:dyDescent="0.25">
      <c r="D1849" s="141"/>
    </row>
    <row r="1850" spans="4:4" x14ac:dyDescent="0.25">
      <c r="D1850" s="141"/>
    </row>
    <row r="1851" spans="4:4" x14ac:dyDescent="0.25">
      <c r="D1851" s="141"/>
    </row>
    <row r="1852" spans="4:4" x14ac:dyDescent="0.25">
      <c r="D1852" s="141"/>
    </row>
    <row r="1853" spans="4:4" x14ac:dyDescent="0.25">
      <c r="D1853" s="141"/>
    </row>
    <row r="1854" spans="4:4" x14ac:dyDescent="0.25">
      <c r="D1854" s="141"/>
    </row>
    <row r="1855" spans="4:4" x14ac:dyDescent="0.25">
      <c r="D1855" s="141"/>
    </row>
    <row r="1856" spans="4:4" x14ac:dyDescent="0.25">
      <c r="D1856" s="141"/>
    </row>
    <row r="1857" spans="4:4" x14ac:dyDescent="0.25">
      <c r="D1857" s="141"/>
    </row>
    <row r="1858" spans="4:4" x14ac:dyDescent="0.25">
      <c r="D1858" s="141"/>
    </row>
    <row r="1859" spans="4:4" x14ac:dyDescent="0.25">
      <c r="D1859" s="141"/>
    </row>
    <row r="1860" spans="4:4" x14ac:dyDescent="0.25">
      <c r="D1860" s="141"/>
    </row>
    <row r="1861" spans="4:4" x14ac:dyDescent="0.25">
      <c r="D1861" s="141"/>
    </row>
    <row r="1862" spans="4:4" x14ac:dyDescent="0.25">
      <c r="D1862" s="141"/>
    </row>
    <row r="1863" spans="4:4" x14ac:dyDescent="0.25">
      <c r="D1863" s="141"/>
    </row>
    <row r="1864" spans="4:4" x14ac:dyDescent="0.25">
      <c r="D1864" s="141"/>
    </row>
    <row r="1865" spans="4:4" x14ac:dyDescent="0.25">
      <c r="D1865" s="141"/>
    </row>
    <row r="1866" spans="4:4" x14ac:dyDescent="0.25">
      <c r="D1866" s="141"/>
    </row>
    <row r="1867" spans="4:4" x14ac:dyDescent="0.25">
      <c r="D1867" s="141"/>
    </row>
    <row r="1868" spans="4:4" x14ac:dyDescent="0.25">
      <c r="D1868" s="141"/>
    </row>
    <row r="1869" spans="4:4" x14ac:dyDescent="0.25">
      <c r="D1869" s="141"/>
    </row>
    <row r="1870" spans="4:4" x14ac:dyDescent="0.25">
      <c r="D1870" s="141"/>
    </row>
    <row r="1871" spans="4:4" x14ac:dyDescent="0.25">
      <c r="D1871" s="141"/>
    </row>
    <row r="1872" spans="4:4" x14ac:dyDescent="0.25">
      <c r="D1872" s="141"/>
    </row>
    <row r="1873" spans="4:4" x14ac:dyDescent="0.25">
      <c r="D1873" s="141"/>
    </row>
    <row r="1874" spans="4:4" x14ac:dyDescent="0.25">
      <c r="D1874" s="141"/>
    </row>
    <row r="1875" spans="4:4" x14ac:dyDescent="0.25">
      <c r="D1875" s="141"/>
    </row>
    <row r="1876" spans="4:4" x14ac:dyDescent="0.25">
      <c r="D1876" s="141"/>
    </row>
    <row r="1877" spans="4:4" x14ac:dyDescent="0.25">
      <c r="D1877" s="141"/>
    </row>
    <row r="1878" spans="4:4" x14ac:dyDescent="0.25">
      <c r="D1878" s="141"/>
    </row>
    <row r="1879" spans="4:4" x14ac:dyDescent="0.25">
      <c r="D1879" s="141"/>
    </row>
    <row r="1880" spans="4:4" x14ac:dyDescent="0.25">
      <c r="D1880" s="141"/>
    </row>
    <row r="1881" spans="4:4" x14ac:dyDescent="0.25">
      <c r="D1881" s="141"/>
    </row>
    <row r="1882" spans="4:4" x14ac:dyDescent="0.25">
      <c r="D1882" s="141"/>
    </row>
    <row r="1883" spans="4:4" x14ac:dyDescent="0.25">
      <c r="D1883" s="141"/>
    </row>
    <row r="1884" spans="4:4" x14ac:dyDescent="0.25">
      <c r="D1884" s="141"/>
    </row>
    <row r="1885" spans="4:4" x14ac:dyDescent="0.25">
      <c r="D1885" s="141"/>
    </row>
    <row r="1886" spans="4:4" x14ac:dyDescent="0.25">
      <c r="D1886" s="141"/>
    </row>
    <row r="1887" spans="4:4" x14ac:dyDescent="0.25">
      <c r="D1887" s="141"/>
    </row>
    <row r="1888" spans="4:4" x14ac:dyDescent="0.25">
      <c r="D1888" s="141"/>
    </row>
    <row r="1889" spans="4:4" x14ac:dyDescent="0.25">
      <c r="D1889" s="141"/>
    </row>
    <row r="1890" spans="4:4" x14ac:dyDescent="0.25">
      <c r="D1890" s="141"/>
    </row>
    <row r="1891" spans="4:4" x14ac:dyDescent="0.25">
      <c r="D1891" s="141"/>
    </row>
    <row r="1892" spans="4:4" x14ac:dyDescent="0.25">
      <c r="D1892" s="141"/>
    </row>
    <row r="1893" spans="4:4" x14ac:dyDescent="0.25">
      <c r="D1893" s="141"/>
    </row>
    <row r="1894" spans="4:4" x14ac:dyDescent="0.25">
      <c r="D1894" s="141"/>
    </row>
    <row r="1895" spans="4:4" x14ac:dyDescent="0.25">
      <c r="D1895" s="141"/>
    </row>
    <row r="1896" spans="4:4" x14ac:dyDescent="0.25">
      <c r="D1896" s="141"/>
    </row>
    <row r="1897" spans="4:4" x14ac:dyDescent="0.25">
      <c r="D1897" s="141"/>
    </row>
    <row r="1898" spans="4:4" x14ac:dyDescent="0.25">
      <c r="D1898" s="141"/>
    </row>
    <row r="1899" spans="4:4" x14ac:dyDescent="0.25">
      <c r="D1899" s="141"/>
    </row>
    <row r="1900" spans="4:4" x14ac:dyDescent="0.25">
      <c r="D1900" s="141"/>
    </row>
    <row r="1901" spans="4:4" x14ac:dyDescent="0.25">
      <c r="D1901" s="141"/>
    </row>
    <row r="1902" spans="4:4" x14ac:dyDescent="0.25">
      <c r="D1902" s="141"/>
    </row>
    <row r="1903" spans="4:4" x14ac:dyDescent="0.25">
      <c r="D1903" s="141"/>
    </row>
    <row r="1904" spans="4:4" x14ac:dyDescent="0.25">
      <c r="D1904" s="141"/>
    </row>
    <row r="1905" spans="4:4" x14ac:dyDescent="0.25">
      <c r="D1905" s="141"/>
    </row>
    <row r="1906" spans="4:4" x14ac:dyDescent="0.25">
      <c r="D1906" s="141"/>
    </row>
    <row r="1907" spans="4:4" x14ac:dyDescent="0.25">
      <c r="D1907" s="141"/>
    </row>
    <row r="1908" spans="4:4" x14ac:dyDescent="0.25">
      <c r="D1908" s="141"/>
    </row>
    <row r="1909" spans="4:4" x14ac:dyDescent="0.25">
      <c r="D1909" s="141"/>
    </row>
    <row r="1910" spans="4:4" x14ac:dyDescent="0.25">
      <c r="D1910" s="141"/>
    </row>
    <row r="1911" spans="4:4" x14ac:dyDescent="0.25">
      <c r="D1911" s="141"/>
    </row>
    <row r="1912" spans="4:4" x14ac:dyDescent="0.25">
      <c r="D1912" s="141"/>
    </row>
    <row r="1913" spans="4:4" x14ac:dyDescent="0.25">
      <c r="D1913" s="141"/>
    </row>
    <row r="1914" spans="4:4" x14ac:dyDescent="0.25">
      <c r="D1914" s="141"/>
    </row>
    <row r="1915" spans="4:4" x14ac:dyDescent="0.25">
      <c r="D1915" s="141"/>
    </row>
    <row r="1916" spans="4:4" x14ac:dyDescent="0.25">
      <c r="D1916" s="141"/>
    </row>
    <row r="1917" spans="4:4" x14ac:dyDescent="0.25">
      <c r="D1917" s="141"/>
    </row>
    <row r="1918" spans="4:4" x14ac:dyDescent="0.25">
      <c r="D1918" s="141"/>
    </row>
    <row r="1919" spans="4:4" x14ac:dyDescent="0.25">
      <c r="D1919" s="141"/>
    </row>
    <row r="1920" spans="4:4" x14ac:dyDescent="0.25">
      <c r="D1920" s="141"/>
    </row>
    <row r="1921" spans="4:4" x14ac:dyDescent="0.25">
      <c r="D1921" s="141"/>
    </row>
    <row r="1922" spans="4:4" x14ac:dyDescent="0.25">
      <c r="D1922" s="141"/>
    </row>
    <row r="1923" spans="4:4" x14ac:dyDescent="0.25">
      <c r="D1923" s="141"/>
    </row>
    <row r="1924" spans="4:4" x14ac:dyDescent="0.25">
      <c r="D1924" s="141"/>
    </row>
    <row r="1925" spans="4:4" x14ac:dyDescent="0.25">
      <c r="D1925" s="141"/>
    </row>
    <row r="1926" spans="4:4" x14ac:dyDescent="0.25">
      <c r="D1926" s="141"/>
    </row>
    <row r="1927" spans="4:4" x14ac:dyDescent="0.25">
      <c r="D1927" s="141"/>
    </row>
    <row r="1928" spans="4:4" x14ac:dyDescent="0.25">
      <c r="D1928" s="141"/>
    </row>
    <row r="1929" spans="4:4" x14ac:dyDescent="0.25">
      <c r="D1929" s="141"/>
    </row>
    <row r="1930" spans="4:4" x14ac:dyDescent="0.25">
      <c r="D1930" s="141"/>
    </row>
    <row r="1931" spans="4:4" x14ac:dyDescent="0.25">
      <c r="D1931" s="141"/>
    </row>
    <row r="1932" spans="4:4" x14ac:dyDescent="0.25">
      <c r="D1932" s="141"/>
    </row>
    <row r="1933" spans="4:4" x14ac:dyDescent="0.25">
      <c r="D1933" s="141"/>
    </row>
    <row r="1934" spans="4:4" x14ac:dyDescent="0.25">
      <c r="D1934" s="141"/>
    </row>
    <row r="1935" spans="4:4" x14ac:dyDescent="0.25">
      <c r="D1935" s="141"/>
    </row>
    <row r="1936" spans="4:4" x14ac:dyDescent="0.25">
      <c r="D1936" s="141"/>
    </row>
    <row r="1937" spans="4:4" x14ac:dyDescent="0.25">
      <c r="D1937" s="141"/>
    </row>
    <row r="1938" spans="4:4" x14ac:dyDescent="0.25">
      <c r="D1938" s="141"/>
    </row>
    <row r="1939" spans="4:4" x14ac:dyDescent="0.25">
      <c r="D1939" s="141"/>
    </row>
    <row r="1940" spans="4:4" x14ac:dyDescent="0.25">
      <c r="D1940" s="141"/>
    </row>
    <row r="1941" spans="4:4" x14ac:dyDescent="0.25">
      <c r="D1941" s="141"/>
    </row>
    <row r="1942" spans="4:4" x14ac:dyDescent="0.25">
      <c r="D1942" s="141"/>
    </row>
    <row r="1943" spans="4:4" x14ac:dyDescent="0.25">
      <c r="D1943" s="141"/>
    </row>
    <row r="1944" spans="4:4" x14ac:dyDescent="0.25">
      <c r="D1944" s="141"/>
    </row>
    <row r="1945" spans="4:4" x14ac:dyDescent="0.25">
      <c r="D1945" s="141"/>
    </row>
    <row r="1946" spans="4:4" x14ac:dyDescent="0.25">
      <c r="D1946" s="141"/>
    </row>
    <row r="1947" spans="4:4" x14ac:dyDescent="0.25">
      <c r="D1947" s="141"/>
    </row>
    <row r="1948" spans="4:4" x14ac:dyDescent="0.25">
      <c r="D1948" s="141"/>
    </row>
    <row r="1949" spans="4:4" x14ac:dyDescent="0.25">
      <c r="D1949" s="141"/>
    </row>
    <row r="1950" spans="4:4" x14ac:dyDescent="0.25">
      <c r="D1950" s="141"/>
    </row>
    <row r="1951" spans="4:4" x14ac:dyDescent="0.25">
      <c r="D1951" s="141"/>
    </row>
    <row r="1952" spans="4:4" x14ac:dyDescent="0.25">
      <c r="D1952" s="141"/>
    </row>
    <row r="1953" spans="4:4" x14ac:dyDescent="0.25">
      <c r="D1953" s="141"/>
    </row>
    <row r="1954" spans="4:4" x14ac:dyDescent="0.25">
      <c r="D1954" s="141"/>
    </row>
    <row r="1955" spans="4:4" x14ac:dyDescent="0.25">
      <c r="D1955" s="141"/>
    </row>
    <row r="1956" spans="4:4" x14ac:dyDescent="0.25">
      <c r="D1956" s="141"/>
    </row>
    <row r="1957" spans="4:4" x14ac:dyDescent="0.25">
      <c r="D1957" s="141"/>
    </row>
    <row r="1958" spans="4:4" x14ac:dyDescent="0.25">
      <c r="D1958" s="141"/>
    </row>
    <row r="1959" spans="4:4" x14ac:dyDescent="0.25">
      <c r="D1959" s="141"/>
    </row>
    <row r="1960" spans="4:4" x14ac:dyDescent="0.25">
      <c r="D1960" s="141"/>
    </row>
    <row r="1961" spans="4:4" x14ac:dyDescent="0.25">
      <c r="D1961" s="141"/>
    </row>
    <row r="1962" spans="4:4" x14ac:dyDescent="0.25">
      <c r="D1962" s="141"/>
    </row>
    <row r="1963" spans="4:4" x14ac:dyDescent="0.25">
      <c r="D1963" s="141"/>
    </row>
    <row r="1964" spans="4:4" x14ac:dyDescent="0.25">
      <c r="D1964" s="141"/>
    </row>
    <row r="1965" spans="4:4" x14ac:dyDescent="0.25">
      <c r="D1965" s="141"/>
    </row>
    <row r="1966" spans="4:4" x14ac:dyDescent="0.25">
      <c r="D1966" s="141"/>
    </row>
    <row r="1967" spans="4:4" x14ac:dyDescent="0.25">
      <c r="D1967" s="141"/>
    </row>
    <row r="1968" spans="4:4" x14ac:dyDescent="0.25">
      <c r="D1968" s="141"/>
    </row>
    <row r="1969" spans="4:4" x14ac:dyDescent="0.25">
      <c r="D1969" s="141"/>
    </row>
    <row r="1970" spans="4:4" x14ac:dyDescent="0.25">
      <c r="D1970" s="141"/>
    </row>
    <row r="1971" spans="4:4" x14ac:dyDescent="0.25">
      <c r="D1971" s="141"/>
    </row>
    <row r="1972" spans="4:4" x14ac:dyDescent="0.25">
      <c r="D1972" s="141"/>
    </row>
    <row r="1973" spans="4:4" x14ac:dyDescent="0.25">
      <c r="D1973" s="141"/>
    </row>
    <row r="1974" spans="4:4" x14ac:dyDescent="0.25">
      <c r="D1974" s="141"/>
    </row>
    <row r="1975" spans="4:4" x14ac:dyDescent="0.25">
      <c r="D1975" s="141"/>
    </row>
    <row r="1976" spans="4:4" x14ac:dyDescent="0.25">
      <c r="D1976" s="141"/>
    </row>
    <row r="1977" spans="4:4" x14ac:dyDescent="0.25">
      <c r="D1977" s="141"/>
    </row>
    <row r="1978" spans="4:4" x14ac:dyDescent="0.25">
      <c r="D1978" s="141"/>
    </row>
    <row r="1979" spans="4:4" x14ac:dyDescent="0.25">
      <c r="D1979" s="141"/>
    </row>
    <row r="1980" spans="4:4" x14ac:dyDescent="0.25">
      <c r="D1980" s="141"/>
    </row>
    <row r="1981" spans="4:4" x14ac:dyDescent="0.25">
      <c r="D1981" s="141"/>
    </row>
    <row r="1982" spans="4:4" x14ac:dyDescent="0.25">
      <c r="D1982" s="141"/>
    </row>
    <row r="1983" spans="4:4" x14ac:dyDescent="0.25">
      <c r="D1983" s="141"/>
    </row>
    <row r="1984" spans="4:4" x14ac:dyDescent="0.25">
      <c r="D1984" s="141"/>
    </row>
    <row r="1985" spans="4:4" x14ac:dyDescent="0.25">
      <c r="D1985" s="141"/>
    </row>
    <row r="1986" spans="4:4" x14ac:dyDescent="0.25">
      <c r="D1986" s="141"/>
    </row>
    <row r="1987" spans="4:4" x14ac:dyDescent="0.25">
      <c r="D1987" s="141"/>
    </row>
    <row r="1988" spans="4:4" x14ac:dyDescent="0.25">
      <c r="D1988" s="141"/>
    </row>
    <row r="1989" spans="4:4" x14ac:dyDescent="0.25">
      <c r="D1989" s="141"/>
    </row>
    <row r="1990" spans="4:4" x14ac:dyDescent="0.25">
      <c r="D1990" s="141"/>
    </row>
    <row r="1991" spans="4:4" x14ac:dyDescent="0.25">
      <c r="D1991" s="141"/>
    </row>
    <row r="1992" spans="4:4" x14ac:dyDescent="0.25">
      <c r="D1992" s="141"/>
    </row>
    <row r="1993" spans="4:4" x14ac:dyDescent="0.25">
      <c r="D1993" s="141"/>
    </row>
    <row r="1994" spans="4:4" x14ac:dyDescent="0.25">
      <c r="D1994" s="141"/>
    </row>
    <row r="1995" spans="4:4" x14ac:dyDescent="0.25">
      <c r="D1995" s="141"/>
    </row>
    <row r="1996" spans="4:4" x14ac:dyDescent="0.25">
      <c r="D1996" s="141"/>
    </row>
    <row r="1997" spans="4:4" x14ac:dyDescent="0.25">
      <c r="D1997" s="141"/>
    </row>
    <row r="1998" spans="4:4" x14ac:dyDescent="0.25">
      <c r="D1998" s="141"/>
    </row>
    <row r="1999" spans="4:4" x14ac:dyDescent="0.25">
      <c r="D1999" s="141"/>
    </row>
    <row r="2000" spans="4:4" x14ac:dyDescent="0.25">
      <c r="D2000" s="141"/>
    </row>
    <row r="2001" spans="4:4" x14ac:dyDescent="0.25">
      <c r="D2001" s="141"/>
    </row>
    <row r="2002" spans="4:4" x14ac:dyDescent="0.25">
      <c r="D2002" s="141"/>
    </row>
    <row r="2003" spans="4:4" x14ac:dyDescent="0.25">
      <c r="D2003" s="141"/>
    </row>
    <row r="2004" spans="4:4" x14ac:dyDescent="0.25">
      <c r="D2004" s="141"/>
    </row>
    <row r="2005" spans="4:4" x14ac:dyDescent="0.25">
      <c r="D2005" s="141"/>
    </row>
    <row r="2006" spans="4:4" x14ac:dyDescent="0.25">
      <c r="D2006" s="141"/>
    </row>
    <row r="2007" spans="4:4" x14ac:dyDescent="0.25">
      <c r="D2007" s="141"/>
    </row>
    <row r="2008" spans="4:4" x14ac:dyDescent="0.25">
      <c r="D2008" s="141"/>
    </row>
    <row r="2009" spans="4:4" x14ac:dyDescent="0.25">
      <c r="D2009" s="141"/>
    </row>
    <row r="2010" spans="4:4" x14ac:dyDescent="0.25">
      <c r="D2010" s="141"/>
    </row>
    <row r="2011" spans="4:4" x14ac:dyDescent="0.25">
      <c r="D2011" s="141"/>
    </row>
    <row r="2012" spans="4:4" x14ac:dyDescent="0.25">
      <c r="D2012" s="141"/>
    </row>
    <row r="2013" spans="4:4" x14ac:dyDescent="0.25">
      <c r="D2013" s="141"/>
    </row>
    <row r="2014" spans="4:4" x14ac:dyDescent="0.25">
      <c r="D2014" s="141"/>
    </row>
    <row r="2015" spans="4:4" x14ac:dyDescent="0.25">
      <c r="D2015" s="141"/>
    </row>
    <row r="2016" spans="4:4" x14ac:dyDescent="0.25">
      <c r="D2016" s="141"/>
    </row>
    <row r="2017" spans="4:4" x14ac:dyDescent="0.25">
      <c r="D2017" s="141"/>
    </row>
    <row r="2018" spans="4:4" x14ac:dyDescent="0.25">
      <c r="D2018" s="141"/>
    </row>
    <row r="2019" spans="4:4" x14ac:dyDescent="0.25">
      <c r="D2019" s="141"/>
    </row>
    <row r="2020" spans="4:4" x14ac:dyDescent="0.25">
      <c r="D2020" s="141"/>
    </row>
    <row r="2021" spans="4:4" x14ac:dyDescent="0.25">
      <c r="D2021" s="141"/>
    </row>
    <row r="2022" spans="4:4" x14ac:dyDescent="0.25">
      <c r="D2022" s="141"/>
    </row>
    <row r="2023" spans="4:4" x14ac:dyDescent="0.25">
      <c r="D2023" s="141"/>
    </row>
    <row r="2024" spans="4:4" x14ac:dyDescent="0.25">
      <c r="D2024" s="141"/>
    </row>
    <row r="2025" spans="4:4" x14ac:dyDescent="0.25">
      <c r="D2025" s="141"/>
    </row>
    <row r="2026" spans="4:4" x14ac:dyDescent="0.25">
      <c r="D2026" s="141"/>
    </row>
    <row r="2027" spans="4:4" x14ac:dyDescent="0.25">
      <c r="D2027" s="141"/>
    </row>
    <row r="2028" spans="4:4" x14ac:dyDescent="0.25">
      <c r="D2028" s="141"/>
    </row>
    <row r="2029" spans="4:4" x14ac:dyDescent="0.25">
      <c r="D2029" s="141"/>
    </row>
    <row r="2030" spans="4:4" x14ac:dyDescent="0.25">
      <c r="D2030" s="141"/>
    </row>
    <row r="2031" spans="4:4" x14ac:dyDescent="0.25">
      <c r="D2031" s="141"/>
    </row>
    <row r="2032" spans="4:4" x14ac:dyDescent="0.25">
      <c r="D2032" s="141"/>
    </row>
    <row r="2033" spans="4:4" x14ac:dyDescent="0.25">
      <c r="D2033" s="141"/>
    </row>
    <row r="2034" spans="4:4" x14ac:dyDescent="0.25">
      <c r="D2034" s="141"/>
    </row>
    <row r="2035" spans="4:4" x14ac:dyDescent="0.25">
      <c r="D2035" s="141"/>
    </row>
    <row r="2036" spans="4:4" x14ac:dyDescent="0.25">
      <c r="D2036" s="141"/>
    </row>
    <row r="2037" spans="4:4" x14ac:dyDescent="0.25">
      <c r="D2037" s="141"/>
    </row>
    <row r="2038" spans="4:4" x14ac:dyDescent="0.25">
      <c r="D2038" s="141"/>
    </row>
    <row r="2039" spans="4:4" x14ac:dyDescent="0.25">
      <c r="D2039" s="141"/>
    </row>
    <row r="2040" spans="4:4" x14ac:dyDescent="0.25">
      <c r="D2040" s="141"/>
    </row>
    <row r="2041" spans="4:4" x14ac:dyDescent="0.25">
      <c r="D2041" s="141"/>
    </row>
    <row r="2042" spans="4:4" x14ac:dyDescent="0.25">
      <c r="D2042" s="141"/>
    </row>
    <row r="2043" spans="4:4" x14ac:dyDescent="0.25">
      <c r="D2043" s="141"/>
    </row>
    <row r="2044" spans="4:4" x14ac:dyDescent="0.25">
      <c r="D2044" s="141"/>
    </row>
    <row r="2045" spans="4:4" x14ac:dyDescent="0.25">
      <c r="D2045" s="141"/>
    </row>
    <row r="2046" spans="4:4" x14ac:dyDescent="0.25">
      <c r="D2046" s="141"/>
    </row>
    <row r="2047" spans="4:4" x14ac:dyDescent="0.25">
      <c r="D2047" s="141"/>
    </row>
    <row r="2048" spans="4:4" x14ac:dyDescent="0.25">
      <c r="D2048" s="141"/>
    </row>
    <row r="2049" spans="4:4" x14ac:dyDescent="0.25">
      <c r="D2049" s="141"/>
    </row>
    <row r="2050" spans="4:4" x14ac:dyDescent="0.25">
      <c r="D2050" s="141"/>
    </row>
    <row r="2051" spans="4:4" x14ac:dyDescent="0.25">
      <c r="D2051" s="141"/>
    </row>
    <row r="2052" spans="4:4" x14ac:dyDescent="0.25">
      <c r="D2052" s="141"/>
    </row>
    <row r="2053" spans="4:4" x14ac:dyDescent="0.25">
      <c r="D2053" s="141"/>
    </row>
    <row r="2054" spans="4:4" x14ac:dyDescent="0.25">
      <c r="D2054" s="141"/>
    </row>
    <row r="2055" spans="4:4" x14ac:dyDescent="0.25">
      <c r="D2055" s="141"/>
    </row>
    <row r="2056" spans="4:4" x14ac:dyDescent="0.25">
      <c r="D2056" s="141"/>
    </row>
    <row r="2057" spans="4:4" x14ac:dyDescent="0.25">
      <c r="D2057" s="141"/>
    </row>
    <row r="2058" spans="4:4" x14ac:dyDescent="0.25">
      <c r="D2058" s="141"/>
    </row>
    <row r="2059" spans="4:4" x14ac:dyDescent="0.25">
      <c r="D2059" s="141"/>
    </row>
    <row r="2060" spans="4:4" x14ac:dyDescent="0.25">
      <c r="D2060" s="141"/>
    </row>
    <row r="2061" spans="4:4" x14ac:dyDescent="0.25">
      <c r="D2061" s="141"/>
    </row>
    <row r="2062" spans="4:4" x14ac:dyDescent="0.25">
      <c r="D2062" s="141"/>
    </row>
    <row r="2063" spans="4:4" x14ac:dyDescent="0.25">
      <c r="D2063" s="141"/>
    </row>
    <row r="2064" spans="4:4" x14ac:dyDescent="0.25">
      <c r="D2064" s="141"/>
    </row>
    <row r="2065" spans="4:4" x14ac:dyDescent="0.25">
      <c r="D2065" s="141"/>
    </row>
    <row r="2066" spans="4:4" x14ac:dyDescent="0.25">
      <c r="D2066" s="141"/>
    </row>
    <row r="2067" spans="4:4" x14ac:dyDescent="0.25">
      <c r="D2067" s="141"/>
    </row>
    <row r="2068" spans="4:4" x14ac:dyDescent="0.25">
      <c r="D2068" s="141"/>
    </row>
    <row r="2069" spans="4:4" x14ac:dyDescent="0.25">
      <c r="D2069" s="141"/>
    </row>
    <row r="2070" spans="4:4" x14ac:dyDescent="0.25">
      <c r="D2070" s="141"/>
    </row>
    <row r="2071" spans="4:4" x14ac:dyDescent="0.25">
      <c r="D2071" s="141"/>
    </row>
    <row r="2072" spans="4:4" x14ac:dyDescent="0.25">
      <c r="D2072" s="141"/>
    </row>
    <row r="2073" spans="4:4" x14ac:dyDescent="0.25">
      <c r="D2073" s="141"/>
    </row>
    <row r="2074" spans="4:4" x14ac:dyDescent="0.25">
      <c r="D2074" s="141"/>
    </row>
    <row r="2075" spans="4:4" x14ac:dyDescent="0.25">
      <c r="D2075" s="141"/>
    </row>
    <row r="2076" spans="4:4" x14ac:dyDescent="0.25">
      <c r="D2076" s="141"/>
    </row>
    <row r="2077" spans="4:4" x14ac:dyDescent="0.25">
      <c r="D2077" s="141"/>
    </row>
    <row r="2078" spans="4:4" x14ac:dyDescent="0.25">
      <c r="D2078" s="141"/>
    </row>
    <row r="2079" spans="4:4" x14ac:dyDescent="0.25">
      <c r="D2079" s="141"/>
    </row>
    <row r="2080" spans="4:4" x14ac:dyDescent="0.25">
      <c r="D2080" s="141"/>
    </row>
    <row r="2081" spans="4:4" x14ac:dyDescent="0.25">
      <c r="D2081" s="141"/>
    </row>
    <row r="2082" spans="4:4" x14ac:dyDescent="0.25">
      <c r="D2082" s="141"/>
    </row>
    <row r="2083" spans="4:4" x14ac:dyDescent="0.25">
      <c r="D2083" s="141"/>
    </row>
    <row r="2084" spans="4:4" x14ac:dyDescent="0.25">
      <c r="D2084" s="141"/>
    </row>
    <row r="2085" spans="4:4" x14ac:dyDescent="0.25">
      <c r="D2085" s="141"/>
    </row>
    <row r="2086" spans="4:4" x14ac:dyDescent="0.25">
      <c r="D2086" s="141"/>
    </row>
    <row r="2087" spans="4:4" x14ac:dyDescent="0.25">
      <c r="D2087" s="141"/>
    </row>
    <row r="2088" spans="4:4" x14ac:dyDescent="0.25">
      <c r="D2088" s="141"/>
    </row>
    <row r="2089" spans="4:4" x14ac:dyDescent="0.25">
      <c r="D2089" s="141"/>
    </row>
    <row r="2090" spans="4:4" x14ac:dyDescent="0.25">
      <c r="D2090" s="141"/>
    </row>
    <row r="2091" spans="4:4" x14ac:dyDescent="0.25">
      <c r="D2091" s="141"/>
    </row>
    <row r="2092" spans="4:4" x14ac:dyDescent="0.25">
      <c r="D2092" s="141"/>
    </row>
    <row r="2093" spans="4:4" x14ac:dyDescent="0.25">
      <c r="D2093" s="141"/>
    </row>
    <row r="2094" spans="4:4" x14ac:dyDescent="0.25">
      <c r="D2094" s="141"/>
    </row>
    <row r="2095" spans="4:4" x14ac:dyDescent="0.25">
      <c r="D2095" s="141"/>
    </row>
    <row r="2096" spans="4:4" x14ac:dyDescent="0.25">
      <c r="D2096" s="141"/>
    </row>
    <row r="2097" spans="4:4" x14ac:dyDescent="0.25">
      <c r="D2097" s="141"/>
    </row>
    <row r="2098" spans="4:4" x14ac:dyDescent="0.25">
      <c r="D2098" s="141"/>
    </row>
    <row r="2099" spans="4:4" x14ac:dyDescent="0.25">
      <c r="D2099" s="141"/>
    </row>
    <row r="2100" spans="4:4" x14ac:dyDescent="0.25">
      <c r="D2100" s="141"/>
    </row>
    <row r="2101" spans="4:4" x14ac:dyDescent="0.25">
      <c r="D2101" s="141"/>
    </row>
    <row r="2102" spans="4:4" x14ac:dyDescent="0.25">
      <c r="D2102" s="141"/>
    </row>
    <row r="2103" spans="4:4" x14ac:dyDescent="0.25">
      <c r="D2103" s="141"/>
    </row>
    <row r="2104" spans="4:4" x14ac:dyDescent="0.25">
      <c r="D2104" s="141"/>
    </row>
    <row r="2105" spans="4:4" x14ac:dyDescent="0.25">
      <c r="D2105" s="141"/>
    </row>
    <row r="2106" spans="4:4" x14ac:dyDescent="0.25">
      <c r="D2106" s="141"/>
    </row>
    <row r="2107" spans="4:4" x14ac:dyDescent="0.25">
      <c r="D2107" s="141"/>
    </row>
    <row r="2108" spans="4:4" x14ac:dyDescent="0.25">
      <c r="D2108" s="141"/>
    </row>
    <row r="2109" spans="4:4" x14ac:dyDescent="0.25">
      <c r="D2109" s="141"/>
    </row>
    <row r="2110" spans="4:4" x14ac:dyDescent="0.25">
      <c r="D2110" s="141"/>
    </row>
    <row r="2111" spans="4:4" x14ac:dyDescent="0.25">
      <c r="D2111" s="141"/>
    </row>
    <row r="2112" spans="4:4" x14ac:dyDescent="0.25">
      <c r="D2112" s="141"/>
    </row>
    <row r="2113" spans="4:4" x14ac:dyDescent="0.25">
      <c r="D2113" s="141"/>
    </row>
    <row r="2114" spans="4:4" x14ac:dyDescent="0.25">
      <c r="D2114" s="141"/>
    </row>
    <row r="2115" spans="4:4" x14ac:dyDescent="0.25">
      <c r="D2115" s="141"/>
    </row>
    <row r="2116" spans="4:4" x14ac:dyDescent="0.25">
      <c r="D2116" s="141"/>
    </row>
    <row r="2117" spans="4:4" x14ac:dyDescent="0.25">
      <c r="D2117" s="141"/>
    </row>
    <row r="2118" spans="4:4" x14ac:dyDescent="0.25">
      <c r="D2118" s="141"/>
    </row>
    <row r="2119" spans="4:4" x14ac:dyDescent="0.25">
      <c r="D2119" s="141"/>
    </row>
    <row r="2120" spans="4:4" x14ac:dyDescent="0.25">
      <c r="D2120" s="141"/>
    </row>
    <row r="2121" spans="4:4" x14ac:dyDescent="0.25">
      <c r="D2121" s="141"/>
    </row>
    <row r="2122" spans="4:4" x14ac:dyDescent="0.25">
      <c r="D2122" s="141"/>
    </row>
    <row r="2123" spans="4:4" x14ac:dyDescent="0.25">
      <c r="D2123" s="141"/>
    </row>
    <row r="2124" spans="4:4" x14ac:dyDescent="0.25">
      <c r="D2124" s="141"/>
    </row>
    <row r="2125" spans="4:4" x14ac:dyDescent="0.25">
      <c r="D2125" s="141"/>
    </row>
    <row r="2126" spans="4:4" x14ac:dyDescent="0.25">
      <c r="D2126" s="141"/>
    </row>
    <row r="2127" spans="4:4" x14ac:dyDescent="0.25">
      <c r="D2127" s="141"/>
    </row>
    <row r="2128" spans="4:4" x14ac:dyDescent="0.25">
      <c r="D2128" s="141"/>
    </row>
    <row r="2129" spans="4:4" x14ac:dyDescent="0.25">
      <c r="D2129" s="141"/>
    </row>
    <row r="2130" spans="4:4" x14ac:dyDescent="0.25">
      <c r="D2130" s="141"/>
    </row>
    <row r="2131" spans="4:4" x14ac:dyDescent="0.25">
      <c r="D2131" s="141"/>
    </row>
    <row r="2132" spans="4:4" x14ac:dyDescent="0.25">
      <c r="D2132" s="141"/>
    </row>
    <row r="2133" spans="4:4" x14ac:dyDescent="0.25">
      <c r="D2133" s="141"/>
    </row>
    <row r="2134" spans="4:4" x14ac:dyDescent="0.25">
      <c r="D2134" s="141"/>
    </row>
    <row r="2135" spans="4:4" x14ac:dyDescent="0.25">
      <c r="D2135" s="141"/>
    </row>
    <row r="2136" spans="4:4" x14ac:dyDescent="0.25">
      <c r="D2136" s="141"/>
    </row>
    <row r="2137" spans="4:4" x14ac:dyDescent="0.25">
      <c r="D2137" s="141"/>
    </row>
    <row r="2138" spans="4:4" x14ac:dyDescent="0.25">
      <c r="D2138" s="141"/>
    </row>
    <row r="2139" spans="4:4" x14ac:dyDescent="0.25">
      <c r="D2139" s="141"/>
    </row>
    <row r="2140" spans="4:4" x14ac:dyDescent="0.25">
      <c r="D2140" s="141"/>
    </row>
    <row r="2141" spans="4:4" x14ac:dyDescent="0.25">
      <c r="D2141" s="141"/>
    </row>
    <row r="2142" spans="4:4" x14ac:dyDescent="0.25">
      <c r="D2142" s="141"/>
    </row>
    <row r="2143" spans="4:4" x14ac:dyDescent="0.25">
      <c r="D2143" s="141"/>
    </row>
    <row r="2144" spans="4:4" x14ac:dyDescent="0.25">
      <c r="D2144" s="141"/>
    </row>
    <row r="2145" spans="4:4" x14ac:dyDescent="0.25">
      <c r="D2145" s="141"/>
    </row>
    <row r="2146" spans="4:4" x14ac:dyDescent="0.25">
      <c r="D2146" s="141"/>
    </row>
    <row r="2147" spans="4:4" x14ac:dyDescent="0.25">
      <c r="D2147" s="141"/>
    </row>
    <row r="2148" spans="4:4" x14ac:dyDescent="0.25">
      <c r="D2148" s="141"/>
    </row>
    <row r="2149" spans="4:4" x14ac:dyDescent="0.25">
      <c r="D2149" s="141"/>
    </row>
    <row r="2150" spans="4:4" x14ac:dyDescent="0.25">
      <c r="D2150" s="141"/>
    </row>
    <row r="2151" spans="4:4" x14ac:dyDescent="0.25">
      <c r="D2151" s="141"/>
    </row>
    <row r="2152" spans="4:4" x14ac:dyDescent="0.25">
      <c r="D2152" s="141"/>
    </row>
    <row r="2153" spans="4:4" x14ac:dyDescent="0.25">
      <c r="D2153" s="141"/>
    </row>
    <row r="2154" spans="4:4" x14ac:dyDescent="0.25">
      <c r="D2154" s="141"/>
    </row>
    <row r="2155" spans="4:4" x14ac:dyDescent="0.25">
      <c r="D2155" s="141"/>
    </row>
    <row r="2156" spans="4:4" x14ac:dyDescent="0.25">
      <c r="D2156" s="141"/>
    </row>
    <row r="2157" spans="4:4" x14ac:dyDescent="0.25">
      <c r="D2157" s="141"/>
    </row>
    <row r="2158" spans="4:4" x14ac:dyDescent="0.25">
      <c r="D2158" s="141"/>
    </row>
    <row r="2159" spans="4:4" x14ac:dyDescent="0.25">
      <c r="D2159" s="141"/>
    </row>
    <row r="2160" spans="4:4" x14ac:dyDescent="0.25">
      <c r="D2160" s="141"/>
    </row>
    <row r="2161" spans="4:4" x14ac:dyDescent="0.25">
      <c r="D2161" s="141"/>
    </row>
    <row r="2162" spans="4:4" x14ac:dyDescent="0.25">
      <c r="D2162" s="141"/>
    </row>
    <row r="2163" spans="4:4" x14ac:dyDescent="0.25">
      <c r="D2163" s="141"/>
    </row>
    <row r="2164" spans="4:4" x14ac:dyDescent="0.25">
      <c r="D2164" s="141"/>
    </row>
    <row r="2165" spans="4:4" x14ac:dyDescent="0.25">
      <c r="D2165" s="141"/>
    </row>
    <row r="2166" spans="4:4" x14ac:dyDescent="0.25">
      <c r="D2166" s="141"/>
    </row>
    <row r="2167" spans="4:4" x14ac:dyDescent="0.25">
      <c r="D2167" s="141"/>
    </row>
    <row r="2168" spans="4:4" x14ac:dyDescent="0.25">
      <c r="D2168" s="141"/>
    </row>
    <row r="2169" spans="4:4" x14ac:dyDescent="0.25">
      <c r="D2169" s="141"/>
    </row>
    <row r="2170" spans="4:4" x14ac:dyDescent="0.25">
      <c r="D2170" s="141"/>
    </row>
    <row r="2171" spans="4:4" x14ac:dyDescent="0.25">
      <c r="D2171" s="141"/>
    </row>
    <row r="2172" spans="4:4" x14ac:dyDescent="0.25">
      <c r="D2172" s="141"/>
    </row>
    <row r="2173" spans="4:4" x14ac:dyDescent="0.25">
      <c r="D2173" s="141"/>
    </row>
    <row r="2174" spans="4:4" x14ac:dyDescent="0.25">
      <c r="D2174" s="141"/>
    </row>
    <row r="2175" spans="4:4" x14ac:dyDescent="0.25">
      <c r="D2175" s="141"/>
    </row>
    <row r="2176" spans="4:4" x14ac:dyDescent="0.25">
      <c r="D2176" s="141"/>
    </row>
    <row r="2177" spans="4:4" x14ac:dyDescent="0.25">
      <c r="D2177" s="141"/>
    </row>
    <row r="2178" spans="4:4" x14ac:dyDescent="0.25">
      <c r="D2178" s="141"/>
    </row>
    <row r="2179" spans="4:4" x14ac:dyDescent="0.25">
      <c r="D2179" s="141"/>
    </row>
    <row r="2180" spans="4:4" x14ac:dyDescent="0.25">
      <c r="D2180" s="141"/>
    </row>
    <row r="2181" spans="4:4" x14ac:dyDescent="0.25">
      <c r="D2181" s="141"/>
    </row>
    <row r="2182" spans="4:4" x14ac:dyDescent="0.25">
      <c r="D2182" s="141"/>
    </row>
    <row r="2183" spans="4:4" x14ac:dyDescent="0.25">
      <c r="D2183" s="141"/>
    </row>
    <row r="2184" spans="4:4" x14ac:dyDescent="0.25">
      <c r="D2184" s="141"/>
    </row>
    <row r="2185" spans="4:4" x14ac:dyDescent="0.25">
      <c r="D2185" s="141"/>
    </row>
    <row r="2186" spans="4:4" x14ac:dyDescent="0.25">
      <c r="D2186" s="141"/>
    </row>
    <row r="2187" spans="4:4" x14ac:dyDescent="0.25">
      <c r="D2187" s="141"/>
    </row>
    <row r="2188" spans="4:4" x14ac:dyDescent="0.25">
      <c r="D2188" s="141"/>
    </row>
    <row r="2189" spans="4:4" x14ac:dyDescent="0.25">
      <c r="D2189" s="141"/>
    </row>
    <row r="2190" spans="4:4" x14ac:dyDescent="0.25">
      <c r="D2190" s="141"/>
    </row>
    <row r="2191" spans="4:4" x14ac:dyDescent="0.25">
      <c r="D2191" s="141"/>
    </row>
    <row r="2192" spans="4:4" x14ac:dyDescent="0.25">
      <c r="D2192" s="141"/>
    </row>
    <row r="2193" spans="4:4" x14ac:dyDescent="0.25">
      <c r="D2193" s="141"/>
    </row>
    <row r="2194" spans="4:4" x14ac:dyDescent="0.25">
      <c r="D2194" s="141"/>
    </row>
    <row r="2195" spans="4:4" x14ac:dyDescent="0.25">
      <c r="D2195" s="141"/>
    </row>
    <row r="2196" spans="4:4" x14ac:dyDescent="0.25">
      <c r="D2196" s="141"/>
    </row>
    <row r="2197" spans="4:4" x14ac:dyDescent="0.25">
      <c r="D2197" s="141"/>
    </row>
    <row r="2198" spans="4:4" x14ac:dyDescent="0.25">
      <c r="D2198" s="141"/>
    </row>
    <row r="2199" spans="4:4" x14ac:dyDescent="0.25">
      <c r="D2199" s="141"/>
    </row>
    <row r="2200" spans="4:4" x14ac:dyDescent="0.25">
      <c r="D2200" s="141"/>
    </row>
    <row r="2201" spans="4:4" x14ac:dyDescent="0.25">
      <c r="D2201" s="141"/>
    </row>
    <row r="2202" spans="4:4" x14ac:dyDescent="0.25">
      <c r="D2202" s="141"/>
    </row>
    <row r="2203" spans="4:4" x14ac:dyDescent="0.25">
      <c r="D2203" s="141"/>
    </row>
    <row r="2204" spans="4:4" x14ac:dyDescent="0.25">
      <c r="D2204" s="141"/>
    </row>
    <row r="2205" spans="4:4" x14ac:dyDescent="0.25">
      <c r="D2205" s="141"/>
    </row>
    <row r="2206" spans="4:4" x14ac:dyDescent="0.25">
      <c r="D2206" s="141"/>
    </row>
    <row r="2207" spans="4:4" x14ac:dyDescent="0.25">
      <c r="D2207" s="141"/>
    </row>
    <row r="2208" spans="4:4" x14ac:dyDescent="0.25">
      <c r="D2208" s="141"/>
    </row>
    <row r="2209" spans="4:4" x14ac:dyDescent="0.25">
      <c r="D2209" s="141"/>
    </row>
    <row r="2210" spans="4:4" x14ac:dyDescent="0.25">
      <c r="D2210" s="141"/>
    </row>
    <row r="2211" spans="4:4" x14ac:dyDescent="0.25">
      <c r="D2211" s="141"/>
    </row>
    <row r="2212" spans="4:4" x14ac:dyDescent="0.25">
      <c r="D2212" s="141"/>
    </row>
    <row r="2213" spans="4:4" x14ac:dyDescent="0.25">
      <c r="D2213" s="141"/>
    </row>
    <row r="2214" spans="4:4" x14ac:dyDescent="0.25">
      <c r="D2214" s="141"/>
    </row>
    <row r="2215" spans="4:4" x14ac:dyDescent="0.25">
      <c r="D2215" s="141"/>
    </row>
    <row r="2216" spans="4:4" x14ac:dyDescent="0.25">
      <c r="D2216" s="141"/>
    </row>
    <row r="2217" spans="4:4" x14ac:dyDescent="0.25">
      <c r="D2217" s="141"/>
    </row>
    <row r="2218" spans="4:4" x14ac:dyDescent="0.25">
      <c r="D2218" s="141"/>
    </row>
    <row r="2219" spans="4:4" x14ac:dyDescent="0.25">
      <c r="D2219" s="141"/>
    </row>
    <row r="2220" spans="4:4" x14ac:dyDescent="0.25">
      <c r="D2220" s="141"/>
    </row>
    <row r="2221" spans="4:4" x14ac:dyDescent="0.25">
      <c r="D2221" s="141"/>
    </row>
    <row r="2222" spans="4:4" x14ac:dyDescent="0.25">
      <c r="D2222" s="141"/>
    </row>
    <row r="2223" spans="4:4" x14ac:dyDescent="0.25">
      <c r="D2223" s="141"/>
    </row>
    <row r="2224" spans="4:4" x14ac:dyDescent="0.25">
      <c r="D2224" s="141"/>
    </row>
    <row r="2225" spans="4:4" x14ac:dyDescent="0.25">
      <c r="D2225" s="141"/>
    </row>
    <row r="2226" spans="4:4" x14ac:dyDescent="0.25">
      <c r="D2226" s="141"/>
    </row>
    <row r="2227" spans="4:4" x14ac:dyDescent="0.25">
      <c r="D2227" s="141"/>
    </row>
    <row r="2228" spans="4:4" x14ac:dyDescent="0.25">
      <c r="D2228" s="141"/>
    </row>
    <row r="2229" spans="4:4" x14ac:dyDescent="0.25">
      <c r="D2229" s="141"/>
    </row>
    <row r="2230" spans="4:4" x14ac:dyDescent="0.25">
      <c r="D2230" s="141"/>
    </row>
    <row r="2231" spans="4:4" x14ac:dyDescent="0.25">
      <c r="D2231" s="141"/>
    </row>
    <row r="2232" spans="4:4" x14ac:dyDescent="0.25">
      <c r="D2232" s="141"/>
    </row>
    <row r="2233" spans="4:4" x14ac:dyDescent="0.25">
      <c r="D2233" s="141"/>
    </row>
    <row r="2234" spans="4:4" x14ac:dyDescent="0.25">
      <c r="D2234" s="141"/>
    </row>
    <row r="2235" spans="4:4" x14ac:dyDescent="0.25">
      <c r="D2235" s="141"/>
    </row>
    <row r="2236" spans="4:4" x14ac:dyDescent="0.25">
      <c r="D2236" s="141"/>
    </row>
    <row r="2237" spans="4:4" x14ac:dyDescent="0.25">
      <c r="D2237" s="141"/>
    </row>
    <row r="2238" spans="4:4" x14ac:dyDescent="0.25">
      <c r="D2238" s="141"/>
    </row>
    <row r="2239" spans="4:4" x14ac:dyDescent="0.25">
      <c r="D2239" s="141"/>
    </row>
    <row r="2240" spans="4:4" x14ac:dyDescent="0.25">
      <c r="D2240" s="141"/>
    </row>
    <row r="2241" spans="4:4" x14ac:dyDescent="0.25">
      <c r="D2241" s="141"/>
    </row>
    <row r="2242" spans="4:4" x14ac:dyDescent="0.25">
      <c r="D2242" s="141"/>
    </row>
    <row r="2243" spans="4:4" x14ac:dyDescent="0.25">
      <c r="D2243" s="141"/>
    </row>
    <row r="2244" spans="4:4" x14ac:dyDescent="0.25">
      <c r="D2244" s="141"/>
    </row>
    <row r="2245" spans="4:4" x14ac:dyDescent="0.25">
      <c r="D2245" s="141"/>
    </row>
    <row r="2246" spans="4:4" x14ac:dyDescent="0.25">
      <c r="D2246" s="141"/>
    </row>
    <row r="2247" spans="4:4" x14ac:dyDescent="0.25">
      <c r="D2247" s="141"/>
    </row>
    <row r="2248" spans="4:4" x14ac:dyDescent="0.25">
      <c r="D2248" s="141"/>
    </row>
    <row r="2249" spans="4:4" x14ac:dyDescent="0.25">
      <c r="D2249" s="141"/>
    </row>
    <row r="2250" spans="4:4" x14ac:dyDescent="0.25">
      <c r="D2250" s="141"/>
    </row>
    <row r="2251" spans="4:4" x14ac:dyDescent="0.25">
      <c r="D2251" s="141"/>
    </row>
    <row r="2252" spans="4:4" x14ac:dyDescent="0.25">
      <c r="D2252" s="141"/>
    </row>
    <row r="2253" spans="4:4" x14ac:dyDescent="0.25">
      <c r="D2253" s="141"/>
    </row>
    <row r="2254" spans="4:4" x14ac:dyDescent="0.25">
      <c r="D2254" s="141"/>
    </row>
    <row r="2255" spans="4:4" x14ac:dyDescent="0.25">
      <c r="D2255" s="141"/>
    </row>
    <row r="2256" spans="4:4" x14ac:dyDescent="0.25">
      <c r="D2256" s="141"/>
    </row>
    <row r="2257" spans="4:4" x14ac:dyDescent="0.25">
      <c r="D2257" s="141"/>
    </row>
    <row r="2258" spans="4:4" x14ac:dyDescent="0.25">
      <c r="D2258" s="141"/>
    </row>
    <row r="2259" spans="4:4" x14ac:dyDescent="0.25">
      <c r="D2259" s="141"/>
    </row>
    <row r="2260" spans="4:4" x14ac:dyDescent="0.25">
      <c r="D2260" s="141"/>
    </row>
    <row r="2261" spans="4:4" x14ac:dyDescent="0.25">
      <c r="D2261" s="141"/>
    </row>
    <row r="2262" spans="4:4" x14ac:dyDescent="0.25">
      <c r="D2262" s="141"/>
    </row>
    <row r="2263" spans="4:4" x14ac:dyDescent="0.25">
      <c r="D2263" s="141"/>
    </row>
    <row r="2264" spans="4:4" x14ac:dyDescent="0.25">
      <c r="D2264" s="141"/>
    </row>
    <row r="2265" spans="4:4" x14ac:dyDescent="0.25">
      <c r="D2265" s="141"/>
    </row>
    <row r="2266" spans="4:4" x14ac:dyDescent="0.25">
      <c r="D2266" s="141"/>
    </row>
    <row r="2267" spans="4:4" x14ac:dyDescent="0.25">
      <c r="D2267" s="141"/>
    </row>
    <row r="2268" spans="4:4" x14ac:dyDescent="0.25">
      <c r="D2268" s="141"/>
    </row>
    <row r="2269" spans="4:4" x14ac:dyDescent="0.25">
      <c r="D2269" s="141"/>
    </row>
    <row r="2270" spans="4:4" x14ac:dyDescent="0.25">
      <c r="D2270" s="141"/>
    </row>
    <row r="2271" spans="4:4" x14ac:dyDescent="0.25">
      <c r="D2271" s="141"/>
    </row>
    <row r="2272" spans="4:4" x14ac:dyDescent="0.25">
      <c r="D2272" s="141"/>
    </row>
    <row r="2273" spans="4:4" x14ac:dyDescent="0.25">
      <c r="D2273" s="141"/>
    </row>
    <row r="2274" spans="4:4" x14ac:dyDescent="0.25">
      <c r="D2274" s="141"/>
    </row>
    <row r="2275" spans="4:4" x14ac:dyDescent="0.25">
      <c r="D2275" s="141"/>
    </row>
    <row r="2276" spans="4:4" x14ac:dyDescent="0.25">
      <c r="D2276" s="141"/>
    </row>
    <row r="2277" spans="4:4" x14ac:dyDescent="0.25">
      <c r="D2277" s="141"/>
    </row>
    <row r="2278" spans="4:4" x14ac:dyDescent="0.25">
      <c r="D2278" s="141"/>
    </row>
    <row r="2279" spans="4:4" x14ac:dyDescent="0.25">
      <c r="D2279" s="141"/>
    </row>
    <row r="2280" spans="4:4" x14ac:dyDescent="0.25">
      <c r="D2280" s="141"/>
    </row>
    <row r="2281" spans="4:4" x14ac:dyDescent="0.25">
      <c r="D2281" s="141"/>
    </row>
    <row r="2282" spans="4:4" x14ac:dyDescent="0.25">
      <c r="D2282" s="141"/>
    </row>
    <row r="2283" spans="4:4" x14ac:dyDescent="0.25">
      <c r="D2283" s="141"/>
    </row>
    <row r="2284" spans="4:4" x14ac:dyDescent="0.25">
      <c r="D2284" s="141"/>
    </row>
    <row r="2285" spans="4:4" x14ac:dyDescent="0.25">
      <c r="D2285" s="141"/>
    </row>
    <row r="2286" spans="4:4" x14ac:dyDescent="0.25">
      <c r="D2286" s="141"/>
    </row>
    <row r="2287" spans="4:4" x14ac:dyDescent="0.25">
      <c r="D2287" s="141"/>
    </row>
    <row r="2288" spans="4:4" x14ac:dyDescent="0.25">
      <c r="D2288" s="141"/>
    </row>
    <row r="2289" spans="4:4" x14ac:dyDescent="0.25">
      <c r="D2289" s="141"/>
    </row>
    <row r="2290" spans="4:4" x14ac:dyDescent="0.25">
      <c r="D2290" s="141"/>
    </row>
    <row r="2291" spans="4:4" x14ac:dyDescent="0.25">
      <c r="D2291" s="141"/>
    </row>
    <row r="2292" spans="4:4" x14ac:dyDescent="0.25">
      <c r="D2292" s="141"/>
    </row>
    <row r="2293" spans="4:4" x14ac:dyDescent="0.25">
      <c r="D2293" s="141"/>
    </row>
    <row r="2294" spans="4:4" x14ac:dyDescent="0.25">
      <c r="D2294" s="141"/>
    </row>
    <row r="2295" spans="4:4" x14ac:dyDescent="0.25">
      <c r="D2295" s="141"/>
    </row>
    <row r="2296" spans="4:4" x14ac:dyDescent="0.25">
      <c r="D2296" s="141"/>
    </row>
    <row r="2297" spans="4:4" x14ac:dyDescent="0.25">
      <c r="D2297" s="141"/>
    </row>
    <row r="2298" spans="4:4" x14ac:dyDescent="0.25">
      <c r="D2298" s="141"/>
    </row>
    <row r="2299" spans="4:4" x14ac:dyDescent="0.25">
      <c r="D2299" s="141"/>
    </row>
    <row r="2300" spans="4:4" x14ac:dyDescent="0.25">
      <c r="D2300" s="141"/>
    </row>
    <row r="2301" spans="4:4" x14ac:dyDescent="0.25">
      <c r="D2301" s="141"/>
    </row>
    <row r="2302" spans="4:4" x14ac:dyDescent="0.25">
      <c r="D2302" s="141"/>
    </row>
    <row r="2303" spans="4:4" x14ac:dyDescent="0.25">
      <c r="D2303" s="141"/>
    </row>
    <row r="2304" spans="4:4" x14ac:dyDescent="0.25">
      <c r="D2304" s="141"/>
    </row>
    <row r="2305" spans="4:4" x14ac:dyDescent="0.25">
      <c r="D2305" s="141"/>
    </row>
    <row r="2306" spans="4:4" x14ac:dyDescent="0.25">
      <c r="D2306" s="141"/>
    </row>
    <row r="2307" spans="4:4" x14ac:dyDescent="0.25">
      <c r="D2307" s="141"/>
    </row>
    <row r="2308" spans="4:4" x14ac:dyDescent="0.25">
      <c r="D2308" s="141"/>
    </row>
    <row r="2309" spans="4:4" x14ac:dyDescent="0.25">
      <c r="D2309" s="141"/>
    </row>
    <row r="2310" spans="4:4" x14ac:dyDescent="0.25">
      <c r="D2310" s="141"/>
    </row>
    <row r="2311" spans="4:4" x14ac:dyDescent="0.25">
      <c r="D2311" s="141"/>
    </row>
    <row r="2312" spans="4:4" x14ac:dyDescent="0.25">
      <c r="D2312" s="141"/>
    </row>
    <row r="2313" spans="4:4" x14ac:dyDescent="0.25">
      <c r="D2313" s="141"/>
    </row>
    <row r="2314" spans="4:4" x14ac:dyDescent="0.25">
      <c r="D2314" s="141"/>
    </row>
    <row r="2315" spans="4:4" x14ac:dyDescent="0.25">
      <c r="D2315" s="141"/>
    </row>
    <row r="2316" spans="4:4" x14ac:dyDescent="0.25">
      <c r="D2316" s="141"/>
    </row>
    <row r="2317" spans="4:4" x14ac:dyDescent="0.25">
      <c r="D2317" s="141"/>
    </row>
    <row r="2318" spans="4:4" x14ac:dyDescent="0.25">
      <c r="D2318" s="141"/>
    </row>
    <row r="2319" spans="4:4" x14ac:dyDescent="0.25">
      <c r="D2319" s="141"/>
    </row>
    <row r="2320" spans="4:4" x14ac:dyDescent="0.25">
      <c r="D2320" s="141"/>
    </row>
    <row r="2321" spans="4:4" x14ac:dyDescent="0.25">
      <c r="D2321" s="141"/>
    </row>
    <row r="2322" spans="4:4" x14ac:dyDescent="0.25">
      <c r="D2322" s="141"/>
    </row>
    <row r="2323" spans="4:4" x14ac:dyDescent="0.25">
      <c r="D2323" s="141"/>
    </row>
    <row r="2324" spans="4:4" x14ac:dyDescent="0.25">
      <c r="D2324" s="141"/>
    </row>
    <row r="2325" spans="4:4" x14ac:dyDescent="0.25">
      <c r="D2325" s="141"/>
    </row>
    <row r="2326" spans="4:4" x14ac:dyDescent="0.25">
      <c r="D2326" s="141"/>
    </row>
    <row r="2327" spans="4:4" x14ac:dyDescent="0.25">
      <c r="D2327" s="141"/>
    </row>
    <row r="2328" spans="4:4" x14ac:dyDescent="0.25">
      <c r="D2328" s="141"/>
    </row>
    <row r="2329" spans="4:4" x14ac:dyDescent="0.25">
      <c r="D2329" s="141"/>
    </row>
    <row r="2330" spans="4:4" x14ac:dyDescent="0.25">
      <c r="D2330" s="141"/>
    </row>
    <row r="2331" spans="4:4" x14ac:dyDescent="0.25">
      <c r="D2331" s="141"/>
    </row>
    <row r="2332" spans="4:4" x14ac:dyDescent="0.25">
      <c r="D2332" s="141"/>
    </row>
    <row r="2333" spans="4:4" x14ac:dyDescent="0.25">
      <c r="D2333" s="141"/>
    </row>
    <row r="2334" spans="4:4" x14ac:dyDescent="0.25">
      <c r="D2334" s="141"/>
    </row>
    <row r="2335" spans="4:4" x14ac:dyDescent="0.25">
      <c r="D2335" s="141"/>
    </row>
    <row r="2336" spans="4:4" x14ac:dyDescent="0.25">
      <c r="D2336" s="141"/>
    </row>
    <row r="2337" spans="4:4" x14ac:dyDescent="0.25">
      <c r="D2337" s="141"/>
    </row>
    <row r="2338" spans="4:4" x14ac:dyDescent="0.25">
      <c r="D2338" s="141"/>
    </row>
    <row r="2339" spans="4:4" x14ac:dyDescent="0.25">
      <c r="D2339" s="141"/>
    </row>
    <row r="2340" spans="4:4" x14ac:dyDescent="0.25">
      <c r="D2340" s="141"/>
    </row>
    <row r="2341" spans="4:4" x14ac:dyDescent="0.25">
      <c r="D2341" s="141"/>
    </row>
    <row r="2342" spans="4:4" x14ac:dyDescent="0.25">
      <c r="D2342" s="141"/>
    </row>
    <row r="2343" spans="4:4" x14ac:dyDescent="0.25">
      <c r="D2343" s="141"/>
    </row>
    <row r="2344" spans="4:4" x14ac:dyDescent="0.25">
      <c r="D2344" s="141"/>
    </row>
    <row r="2345" spans="4:4" x14ac:dyDescent="0.25">
      <c r="D2345" s="141"/>
    </row>
    <row r="2346" spans="4:4" x14ac:dyDescent="0.25">
      <c r="D2346" s="141"/>
    </row>
    <row r="2347" spans="4:4" x14ac:dyDescent="0.25">
      <c r="D2347" s="141"/>
    </row>
    <row r="2348" spans="4:4" x14ac:dyDescent="0.25">
      <c r="D2348" s="141"/>
    </row>
    <row r="2349" spans="4:4" x14ac:dyDescent="0.25">
      <c r="D2349" s="141"/>
    </row>
    <row r="2350" spans="4:4" x14ac:dyDescent="0.25">
      <c r="D2350" s="141"/>
    </row>
    <row r="2351" spans="4:4" x14ac:dyDescent="0.25">
      <c r="D2351" s="141"/>
    </row>
    <row r="2352" spans="4:4" x14ac:dyDescent="0.25">
      <c r="D2352" s="141"/>
    </row>
    <row r="2353" spans="4:4" x14ac:dyDescent="0.25">
      <c r="D2353" s="141"/>
    </row>
    <row r="2354" spans="4:4" x14ac:dyDescent="0.25">
      <c r="D2354" s="141"/>
    </row>
    <row r="2355" spans="4:4" x14ac:dyDescent="0.25">
      <c r="D2355" s="141"/>
    </row>
    <row r="2356" spans="4:4" x14ac:dyDescent="0.25">
      <c r="D2356" s="141"/>
    </row>
    <row r="2357" spans="4:4" x14ac:dyDescent="0.25">
      <c r="D2357" s="141"/>
    </row>
    <row r="2358" spans="4:4" x14ac:dyDescent="0.25">
      <c r="D2358" s="141"/>
    </row>
    <row r="2359" spans="4:4" x14ac:dyDescent="0.25">
      <c r="D2359" s="141"/>
    </row>
    <row r="2360" spans="4:4" x14ac:dyDescent="0.25">
      <c r="D2360" s="141"/>
    </row>
    <row r="2361" spans="4:4" x14ac:dyDescent="0.25">
      <c r="D2361" s="141"/>
    </row>
    <row r="2362" spans="4:4" x14ac:dyDescent="0.25">
      <c r="D2362" s="141"/>
    </row>
    <row r="2363" spans="4:4" x14ac:dyDescent="0.25">
      <c r="D2363" s="141"/>
    </row>
    <row r="2364" spans="4:4" x14ac:dyDescent="0.25">
      <c r="D2364" s="141"/>
    </row>
    <row r="2365" spans="4:4" x14ac:dyDescent="0.25">
      <c r="D2365" s="141"/>
    </row>
    <row r="2366" spans="4:4" x14ac:dyDescent="0.25">
      <c r="D2366" s="141"/>
    </row>
    <row r="2367" spans="4:4" x14ac:dyDescent="0.25">
      <c r="D2367" s="141"/>
    </row>
    <row r="2368" spans="4:4" x14ac:dyDescent="0.25">
      <c r="D2368" s="141"/>
    </row>
    <row r="2369" spans="4:4" x14ac:dyDescent="0.25">
      <c r="D2369" s="141"/>
    </row>
    <row r="2370" spans="4:4" x14ac:dyDescent="0.25">
      <c r="D2370" s="141"/>
    </row>
    <row r="2371" spans="4:4" x14ac:dyDescent="0.25">
      <c r="D2371" s="141"/>
    </row>
    <row r="2372" spans="4:4" x14ac:dyDescent="0.25">
      <c r="D2372" s="141"/>
    </row>
    <row r="2373" spans="4:4" x14ac:dyDescent="0.25">
      <c r="D2373" s="141"/>
    </row>
    <row r="2374" spans="4:4" x14ac:dyDescent="0.25">
      <c r="D2374" s="141"/>
    </row>
    <row r="2375" spans="4:4" x14ac:dyDescent="0.25">
      <c r="D2375" s="141"/>
    </row>
    <row r="2376" spans="4:4" x14ac:dyDescent="0.25">
      <c r="D2376" s="141"/>
    </row>
    <row r="2377" spans="4:4" x14ac:dyDescent="0.25">
      <c r="D2377" s="141"/>
    </row>
    <row r="2378" spans="4:4" x14ac:dyDescent="0.25">
      <c r="D2378" s="141"/>
    </row>
    <row r="2379" spans="4:4" x14ac:dyDescent="0.25">
      <c r="D2379" s="141"/>
    </row>
    <row r="2380" spans="4:4" x14ac:dyDescent="0.25">
      <c r="D2380" s="141"/>
    </row>
    <row r="2381" spans="4:4" x14ac:dyDescent="0.25">
      <c r="D2381" s="141"/>
    </row>
    <row r="2382" spans="4:4" x14ac:dyDescent="0.25">
      <c r="D2382" s="141"/>
    </row>
    <row r="2383" spans="4:4" x14ac:dyDescent="0.25">
      <c r="D2383" s="141"/>
    </row>
    <row r="2384" spans="4:4" x14ac:dyDescent="0.25">
      <c r="D2384" s="141"/>
    </row>
    <row r="2385" spans="4:4" x14ac:dyDescent="0.25">
      <c r="D2385" s="141"/>
    </row>
    <row r="2386" spans="4:4" x14ac:dyDescent="0.25">
      <c r="D2386" s="141"/>
    </row>
    <row r="2387" spans="4:4" x14ac:dyDescent="0.25">
      <c r="D2387" s="141"/>
    </row>
    <row r="2388" spans="4:4" x14ac:dyDescent="0.25">
      <c r="D2388" s="141"/>
    </row>
    <row r="2389" spans="4:4" x14ac:dyDescent="0.25">
      <c r="D2389" s="141"/>
    </row>
    <row r="2390" spans="4:4" x14ac:dyDescent="0.25">
      <c r="D2390" s="141"/>
    </row>
    <row r="2391" spans="4:4" x14ac:dyDescent="0.25">
      <c r="D2391" s="141"/>
    </row>
    <row r="2392" spans="4:4" x14ac:dyDescent="0.25">
      <c r="D2392" s="141"/>
    </row>
    <row r="2393" spans="4:4" x14ac:dyDescent="0.25">
      <c r="D2393" s="141"/>
    </row>
    <row r="2394" spans="4:4" x14ac:dyDescent="0.25">
      <c r="D2394" s="141"/>
    </row>
    <row r="2395" spans="4:4" x14ac:dyDescent="0.25">
      <c r="D2395" s="141"/>
    </row>
    <row r="2396" spans="4:4" x14ac:dyDescent="0.25">
      <c r="D2396" s="141"/>
    </row>
    <row r="2397" spans="4:4" x14ac:dyDescent="0.25">
      <c r="D2397" s="141"/>
    </row>
    <row r="2398" spans="4:4" x14ac:dyDescent="0.25">
      <c r="D2398" s="141"/>
    </row>
    <row r="2399" spans="4:4" x14ac:dyDescent="0.25">
      <c r="D2399" s="141"/>
    </row>
    <row r="2400" spans="4:4" x14ac:dyDescent="0.25">
      <c r="D2400" s="141"/>
    </row>
    <row r="2401" spans="4:4" x14ac:dyDescent="0.25">
      <c r="D2401" s="141"/>
    </row>
    <row r="2402" spans="4:4" x14ac:dyDescent="0.25">
      <c r="D2402" s="141"/>
    </row>
    <row r="2403" spans="4:4" x14ac:dyDescent="0.25">
      <c r="D2403" s="141"/>
    </row>
    <row r="2404" spans="4:4" x14ac:dyDescent="0.25">
      <c r="D2404" s="141"/>
    </row>
    <row r="2405" spans="4:4" x14ac:dyDescent="0.25">
      <c r="D2405" s="141"/>
    </row>
    <row r="2406" spans="4:4" x14ac:dyDescent="0.25">
      <c r="D2406" s="141"/>
    </row>
    <row r="2407" spans="4:4" x14ac:dyDescent="0.25">
      <c r="D2407" s="141"/>
    </row>
    <row r="2408" spans="4:4" x14ac:dyDescent="0.25">
      <c r="D2408" s="141"/>
    </row>
    <row r="2409" spans="4:4" x14ac:dyDescent="0.25">
      <c r="D2409" s="141"/>
    </row>
    <row r="2410" spans="4:4" x14ac:dyDescent="0.25">
      <c r="D2410" s="141"/>
    </row>
    <row r="2411" spans="4:4" x14ac:dyDescent="0.25">
      <c r="D2411" s="141"/>
    </row>
    <row r="2412" spans="4:4" x14ac:dyDescent="0.25">
      <c r="D2412" s="141"/>
    </row>
    <row r="2413" spans="4:4" x14ac:dyDescent="0.25">
      <c r="D2413" s="141"/>
    </row>
    <row r="2414" spans="4:4" x14ac:dyDescent="0.25">
      <c r="D2414" s="141"/>
    </row>
    <row r="2415" spans="4:4" x14ac:dyDescent="0.25">
      <c r="D2415" s="141"/>
    </row>
    <row r="2416" spans="4:4" x14ac:dyDescent="0.25">
      <c r="D2416" s="141"/>
    </row>
    <row r="2417" spans="4:4" x14ac:dyDescent="0.25">
      <c r="D2417" s="141"/>
    </row>
    <row r="2418" spans="4:4" x14ac:dyDescent="0.25">
      <c r="D2418" s="141"/>
    </row>
    <row r="2419" spans="4:4" x14ac:dyDescent="0.25">
      <c r="D2419" s="141"/>
    </row>
    <row r="2420" spans="4:4" x14ac:dyDescent="0.25">
      <c r="D2420" s="141"/>
    </row>
    <row r="2421" spans="4:4" x14ac:dyDescent="0.25">
      <c r="D2421" s="141"/>
    </row>
    <row r="2422" spans="4:4" x14ac:dyDescent="0.25">
      <c r="D2422" s="141"/>
    </row>
    <row r="2423" spans="4:4" x14ac:dyDescent="0.25">
      <c r="D2423" s="141"/>
    </row>
    <row r="2424" spans="4:4" x14ac:dyDescent="0.25">
      <c r="D2424" s="141"/>
    </row>
    <row r="2425" spans="4:4" x14ac:dyDescent="0.25">
      <c r="D2425" s="141"/>
    </row>
    <row r="2426" spans="4:4" x14ac:dyDescent="0.25">
      <c r="D2426" s="141"/>
    </row>
    <row r="2427" spans="4:4" x14ac:dyDescent="0.25">
      <c r="D2427" s="141"/>
    </row>
    <row r="2428" spans="4:4" x14ac:dyDescent="0.25">
      <c r="D2428" s="141"/>
    </row>
    <row r="2429" spans="4:4" x14ac:dyDescent="0.25">
      <c r="D2429" s="141"/>
    </row>
    <row r="2430" spans="4:4" x14ac:dyDescent="0.25">
      <c r="D2430" s="141"/>
    </row>
    <row r="2431" spans="4:4" x14ac:dyDescent="0.25">
      <c r="D2431" s="141"/>
    </row>
    <row r="2432" spans="4:4" x14ac:dyDescent="0.25">
      <c r="D2432" s="141"/>
    </row>
    <row r="2433" spans="4:4" x14ac:dyDescent="0.25">
      <c r="D2433" s="141"/>
    </row>
    <row r="2434" spans="4:4" x14ac:dyDescent="0.25">
      <c r="D2434" s="141"/>
    </row>
    <row r="2435" spans="4:4" x14ac:dyDescent="0.25">
      <c r="D2435" s="141"/>
    </row>
    <row r="2436" spans="4:4" x14ac:dyDescent="0.25">
      <c r="D2436" s="141"/>
    </row>
    <row r="2437" spans="4:4" x14ac:dyDescent="0.25">
      <c r="D2437" s="141"/>
    </row>
    <row r="2438" spans="4:4" x14ac:dyDescent="0.25">
      <c r="D2438" s="141"/>
    </row>
    <row r="2439" spans="4:4" x14ac:dyDescent="0.25">
      <c r="D2439" s="141"/>
    </row>
    <row r="2440" spans="4:4" x14ac:dyDescent="0.25">
      <c r="D2440" s="141"/>
    </row>
    <row r="2441" spans="4:4" x14ac:dyDescent="0.25">
      <c r="D2441" s="141"/>
    </row>
    <row r="2442" spans="4:4" x14ac:dyDescent="0.25">
      <c r="D2442" s="141"/>
    </row>
    <row r="2443" spans="4:4" x14ac:dyDescent="0.25">
      <c r="D2443" s="141"/>
    </row>
    <row r="2444" spans="4:4" x14ac:dyDescent="0.25">
      <c r="D2444" s="141"/>
    </row>
    <row r="2445" spans="4:4" x14ac:dyDescent="0.25">
      <c r="D2445" s="141"/>
    </row>
    <row r="2446" spans="4:4" x14ac:dyDescent="0.25">
      <c r="D2446" s="141"/>
    </row>
    <row r="2447" spans="4:4" x14ac:dyDescent="0.25">
      <c r="D2447" s="141"/>
    </row>
    <row r="2448" spans="4:4" x14ac:dyDescent="0.25">
      <c r="D2448" s="141"/>
    </row>
    <row r="2449" spans="4:4" x14ac:dyDescent="0.25">
      <c r="D2449" s="141"/>
    </row>
    <row r="2450" spans="4:4" x14ac:dyDescent="0.25">
      <c r="D2450" s="141"/>
    </row>
    <row r="2451" spans="4:4" x14ac:dyDescent="0.25">
      <c r="D2451" s="141"/>
    </row>
    <row r="2452" spans="4:4" x14ac:dyDescent="0.25">
      <c r="D2452" s="141"/>
    </row>
    <row r="2453" spans="4:4" x14ac:dyDescent="0.25">
      <c r="D2453" s="141"/>
    </row>
    <row r="2454" spans="4:4" x14ac:dyDescent="0.25">
      <c r="D2454" s="141"/>
    </row>
    <row r="2455" spans="4:4" x14ac:dyDescent="0.25">
      <c r="D2455" s="141"/>
    </row>
    <row r="2456" spans="4:4" x14ac:dyDescent="0.25">
      <c r="D2456" s="141"/>
    </row>
    <row r="2457" spans="4:4" x14ac:dyDescent="0.25">
      <c r="D2457" s="141"/>
    </row>
    <row r="2458" spans="4:4" x14ac:dyDescent="0.25">
      <c r="D2458" s="141"/>
    </row>
    <row r="2459" spans="4:4" x14ac:dyDescent="0.25">
      <c r="D2459" s="141"/>
    </row>
    <row r="2460" spans="4:4" x14ac:dyDescent="0.25">
      <c r="D2460" s="141"/>
    </row>
    <row r="2461" spans="4:4" x14ac:dyDescent="0.25">
      <c r="D2461" s="141"/>
    </row>
    <row r="2462" spans="4:4" x14ac:dyDescent="0.25">
      <c r="D2462" s="141"/>
    </row>
    <row r="2463" spans="4:4" x14ac:dyDescent="0.25">
      <c r="D2463" s="141"/>
    </row>
    <row r="2464" spans="4:4" x14ac:dyDescent="0.25">
      <c r="D2464" s="141"/>
    </row>
    <row r="2465" spans="4:4" x14ac:dyDescent="0.25">
      <c r="D2465" s="141"/>
    </row>
    <row r="2466" spans="4:4" x14ac:dyDescent="0.25">
      <c r="D2466" s="141"/>
    </row>
    <row r="2467" spans="4:4" x14ac:dyDescent="0.25">
      <c r="D2467" s="141"/>
    </row>
    <row r="2468" spans="4:4" x14ac:dyDescent="0.25">
      <c r="D2468" s="141"/>
    </row>
    <row r="2469" spans="4:4" x14ac:dyDescent="0.25">
      <c r="D2469" s="141"/>
    </row>
    <row r="2470" spans="4:4" x14ac:dyDescent="0.25">
      <c r="D2470" s="141"/>
    </row>
    <row r="2471" spans="4:4" x14ac:dyDescent="0.25">
      <c r="D2471" s="141"/>
    </row>
    <row r="2472" spans="4:4" x14ac:dyDescent="0.25">
      <c r="D2472" s="141"/>
    </row>
    <row r="2473" spans="4:4" x14ac:dyDescent="0.25">
      <c r="D2473" s="141"/>
    </row>
    <row r="2474" spans="4:4" x14ac:dyDescent="0.25">
      <c r="D2474" s="141"/>
    </row>
    <row r="2475" spans="4:4" x14ac:dyDescent="0.25">
      <c r="D2475" s="141"/>
    </row>
    <row r="2476" spans="4:4" x14ac:dyDescent="0.25">
      <c r="D2476" s="141"/>
    </row>
    <row r="2477" spans="4:4" x14ac:dyDescent="0.25">
      <c r="D2477" s="141"/>
    </row>
    <row r="2478" spans="4:4" x14ac:dyDescent="0.25">
      <c r="D2478" s="141"/>
    </row>
    <row r="2479" spans="4:4" x14ac:dyDescent="0.25">
      <c r="D2479" s="141"/>
    </row>
    <row r="2480" spans="4:4" x14ac:dyDescent="0.25">
      <c r="D2480" s="141"/>
    </row>
    <row r="2481" spans="4:4" x14ac:dyDescent="0.25">
      <c r="D2481" s="141"/>
    </row>
    <row r="2482" spans="4:4" x14ac:dyDescent="0.25">
      <c r="D2482" s="141"/>
    </row>
    <row r="2483" spans="4:4" x14ac:dyDescent="0.25">
      <c r="D2483" s="141"/>
    </row>
    <row r="2484" spans="4:4" x14ac:dyDescent="0.25">
      <c r="D2484" s="141"/>
    </row>
    <row r="2485" spans="4:4" x14ac:dyDescent="0.25">
      <c r="D2485" s="141"/>
    </row>
    <row r="2486" spans="4:4" x14ac:dyDescent="0.25">
      <c r="D2486" s="141"/>
    </row>
    <row r="2487" spans="4:4" x14ac:dyDescent="0.25">
      <c r="D2487" s="141"/>
    </row>
    <row r="2488" spans="4:4" x14ac:dyDescent="0.25">
      <c r="D2488" s="141"/>
    </row>
    <row r="2489" spans="4:4" x14ac:dyDescent="0.25">
      <c r="D2489" s="141"/>
    </row>
    <row r="2490" spans="4:4" x14ac:dyDescent="0.25">
      <c r="D2490" s="141"/>
    </row>
    <row r="2491" spans="4:4" x14ac:dyDescent="0.25">
      <c r="D2491" s="141"/>
    </row>
    <row r="2492" spans="4:4" x14ac:dyDescent="0.25">
      <c r="D2492" s="141"/>
    </row>
    <row r="2493" spans="4:4" x14ac:dyDescent="0.25">
      <c r="D2493" s="141"/>
    </row>
    <row r="2494" spans="4:4" x14ac:dyDescent="0.25">
      <c r="D2494" s="141"/>
    </row>
    <row r="2495" spans="4:4" x14ac:dyDescent="0.25">
      <c r="D2495" s="141"/>
    </row>
    <row r="2496" spans="4:4" x14ac:dyDescent="0.25">
      <c r="D2496" s="141"/>
    </row>
    <row r="2497" spans="4:4" x14ac:dyDescent="0.25">
      <c r="D2497" s="141"/>
    </row>
    <row r="2498" spans="4:4" x14ac:dyDescent="0.25">
      <c r="D2498" s="141"/>
    </row>
    <row r="2499" spans="4:4" x14ac:dyDescent="0.25">
      <c r="D2499" s="141"/>
    </row>
    <row r="2500" spans="4:4" x14ac:dyDescent="0.25">
      <c r="D2500" s="141"/>
    </row>
    <row r="2501" spans="4:4" x14ac:dyDescent="0.25">
      <c r="D2501" s="141"/>
    </row>
    <row r="2502" spans="4:4" x14ac:dyDescent="0.25">
      <c r="D2502" s="141"/>
    </row>
    <row r="2503" spans="4:4" x14ac:dyDescent="0.25">
      <c r="D2503" s="141"/>
    </row>
    <row r="2504" spans="4:4" x14ac:dyDescent="0.25">
      <c r="D2504" s="141"/>
    </row>
    <row r="2505" spans="4:4" x14ac:dyDescent="0.25">
      <c r="D2505" s="141"/>
    </row>
    <row r="2506" spans="4:4" x14ac:dyDescent="0.25">
      <c r="D2506" s="141"/>
    </row>
    <row r="2507" spans="4:4" x14ac:dyDescent="0.25">
      <c r="D2507" s="141"/>
    </row>
    <row r="2508" spans="4:4" x14ac:dyDescent="0.25">
      <c r="D2508" s="141"/>
    </row>
    <row r="2509" spans="4:4" x14ac:dyDescent="0.25">
      <c r="D2509" s="141"/>
    </row>
    <row r="2510" spans="4:4" x14ac:dyDescent="0.25">
      <c r="D2510" s="141"/>
    </row>
    <row r="2511" spans="4:4" x14ac:dyDescent="0.25">
      <c r="D2511" s="141"/>
    </row>
    <row r="2512" spans="4:4" x14ac:dyDescent="0.25">
      <c r="D2512" s="141"/>
    </row>
    <row r="2513" spans="4:4" x14ac:dyDescent="0.25">
      <c r="D2513" s="141"/>
    </row>
    <row r="2514" spans="4:4" x14ac:dyDescent="0.25">
      <c r="D2514" s="141"/>
    </row>
    <row r="2515" spans="4:4" x14ac:dyDescent="0.25">
      <c r="D2515" s="141"/>
    </row>
    <row r="2516" spans="4:4" x14ac:dyDescent="0.25">
      <c r="D2516" s="141"/>
    </row>
    <row r="2517" spans="4:4" x14ac:dyDescent="0.25">
      <c r="D2517" s="141"/>
    </row>
    <row r="2518" spans="4:4" x14ac:dyDescent="0.25">
      <c r="D2518" s="141"/>
    </row>
    <row r="2519" spans="4:4" x14ac:dyDescent="0.25">
      <c r="D2519" s="141"/>
    </row>
    <row r="2520" spans="4:4" x14ac:dyDescent="0.25">
      <c r="D2520" s="141"/>
    </row>
    <row r="2521" spans="4:4" x14ac:dyDescent="0.25">
      <c r="D2521" s="141"/>
    </row>
    <row r="2522" spans="4:4" x14ac:dyDescent="0.25">
      <c r="D2522" s="141"/>
    </row>
    <row r="2523" spans="4:4" x14ac:dyDescent="0.25">
      <c r="D2523" s="141"/>
    </row>
    <row r="2524" spans="4:4" x14ac:dyDescent="0.25">
      <c r="D2524" s="141"/>
    </row>
    <row r="2525" spans="4:4" x14ac:dyDescent="0.25">
      <c r="D2525" s="141"/>
    </row>
    <row r="2526" spans="4:4" x14ac:dyDescent="0.25">
      <c r="D2526" s="141"/>
    </row>
    <row r="2527" spans="4:4" x14ac:dyDescent="0.25">
      <c r="D2527" s="141"/>
    </row>
    <row r="2528" spans="4:4" x14ac:dyDescent="0.25">
      <c r="D2528" s="141"/>
    </row>
    <row r="2529" spans="4:4" x14ac:dyDescent="0.25">
      <c r="D2529" s="141"/>
    </row>
    <row r="2530" spans="4:4" x14ac:dyDescent="0.25">
      <c r="D2530" s="141"/>
    </row>
    <row r="2531" spans="4:4" x14ac:dyDescent="0.25">
      <c r="D2531" s="141"/>
    </row>
    <row r="2532" spans="4:4" x14ac:dyDescent="0.25">
      <c r="D2532" s="141"/>
    </row>
    <row r="2533" spans="4:4" x14ac:dyDescent="0.25">
      <c r="D2533" s="141"/>
    </row>
    <row r="2534" spans="4:4" x14ac:dyDescent="0.25">
      <c r="D2534" s="141"/>
    </row>
    <row r="2535" spans="4:4" x14ac:dyDescent="0.25">
      <c r="D2535" s="141"/>
    </row>
    <row r="2536" spans="4:4" x14ac:dyDescent="0.25">
      <c r="D2536" s="141"/>
    </row>
    <row r="2537" spans="4:4" x14ac:dyDescent="0.25">
      <c r="D2537" s="141"/>
    </row>
    <row r="2538" spans="4:4" x14ac:dyDescent="0.25">
      <c r="D2538" s="141"/>
    </row>
    <row r="2539" spans="4:4" x14ac:dyDescent="0.25">
      <c r="D2539" s="141"/>
    </row>
    <row r="2540" spans="4:4" x14ac:dyDescent="0.25">
      <c r="D2540" s="141"/>
    </row>
    <row r="2541" spans="4:4" x14ac:dyDescent="0.25">
      <c r="D2541" s="141"/>
    </row>
    <row r="2542" spans="4:4" x14ac:dyDescent="0.25">
      <c r="D2542" s="141"/>
    </row>
    <row r="2543" spans="4:4" x14ac:dyDescent="0.25">
      <c r="D2543" s="141"/>
    </row>
    <row r="2544" spans="4:4" x14ac:dyDescent="0.25">
      <c r="D2544" s="141"/>
    </row>
    <row r="2545" spans="4:4" x14ac:dyDescent="0.25">
      <c r="D2545" s="141"/>
    </row>
    <row r="2546" spans="4:4" x14ac:dyDescent="0.25">
      <c r="D2546" s="141"/>
    </row>
    <row r="2547" spans="4:4" x14ac:dyDescent="0.25">
      <c r="D2547" s="141"/>
    </row>
    <row r="2548" spans="4:4" x14ac:dyDescent="0.25">
      <c r="D2548" s="141"/>
    </row>
    <row r="2549" spans="4:4" x14ac:dyDescent="0.25">
      <c r="D2549" s="141"/>
    </row>
    <row r="2550" spans="4:4" x14ac:dyDescent="0.25">
      <c r="D2550" s="141"/>
    </row>
    <row r="2551" spans="4:4" x14ac:dyDescent="0.25">
      <c r="D2551" s="141"/>
    </row>
    <row r="2552" spans="4:4" x14ac:dyDescent="0.25">
      <c r="D2552" s="141"/>
    </row>
    <row r="2553" spans="4:4" x14ac:dyDescent="0.25">
      <c r="D2553" s="141"/>
    </row>
    <row r="2554" spans="4:4" x14ac:dyDescent="0.25">
      <c r="D2554" s="141"/>
    </row>
    <row r="2555" spans="4:4" x14ac:dyDescent="0.25">
      <c r="D2555" s="141"/>
    </row>
    <row r="2556" spans="4:4" x14ac:dyDescent="0.25">
      <c r="D2556" s="141"/>
    </row>
    <row r="2557" spans="4:4" x14ac:dyDescent="0.25">
      <c r="D2557" s="141"/>
    </row>
    <row r="2558" spans="4:4" x14ac:dyDescent="0.25">
      <c r="D2558" s="141"/>
    </row>
    <row r="2559" spans="4:4" x14ac:dyDescent="0.25">
      <c r="D2559" s="141"/>
    </row>
    <row r="2560" spans="4:4" x14ac:dyDescent="0.25">
      <c r="D2560" s="141"/>
    </row>
    <row r="2561" spans="4:4" x14ac:dyDescent="0.25">
      <c r="D2561" s="141"/>
    </row>
    <row r="2562" spans="4:4" x14ac:dyDescent="0.25">
      <c r="D2562" s="141"/>
    </row>
    <row r="2563" spans="4:4" x14ac:dyDescent="0.25">
      <c r="D2563" s="141"/>
    </row>
    <row r="2564" spans="4:4" x14ac:dyDescent="0.25">
      <c r="D2564" s="141"/>
    </row>
    <row r="2565" spans="4:4" x14ac:dyDescent="0.25">
      <c r="D2565" s="141"/>
    </row>
    <row r="2566" spans="4:4" x14ac:dyDescent="0.25">
      <c r="D2566" s="141"/>
    </row>
    <row r="2567" spans="4:4" x14ac:dyDescent="0.25">
      <c r="D2567" s="141"/>
    </row>
    <row r="2568" spans="4:4" x14ac:dyDescent="0.25">
      <c r="D2568" s="141"/>
    </row>
    <row r="2569" spans="4:4" x14ac:dyDescent="0.25">
      <c r="D2569" s="141"/>
    </row>
    <row r="2570" spans="4:4" x14ac:dyDescent="0.25">
      <c r="D2570" s="141"/>
    </row>
    <row r="2571" spans="4:4" x14ac:dyDescent="0.25">
      <c r="D2571" s="141"/>
    </row>
    <row r="2572" spans="4:4" x14ac:dyDescent="0.25">
      <c r="D2572" s="141"/>
    </row>
    <row r="2573" spans="4:4" x14ac:dyDescent="0.25">
      <c r="D2573" s="141"/>
    </row>
    <row r="2574" spans="4:4" x14ac:dyDescent="0.25">
      <c r="D2574" s="141"/>
    </row>
    <row r="2575" spans="4:4" x14ac:dyDescent="0.25">
      <c r="D2575" s="141"/>
    </row>
    <row r="2576" spans="4:4" x14ac:dyDescent="0.25">
      <c r="D2576" s="141"/>
    </row>
    <row r="2577" spans="4:4" x14ac:dyDescent="0.25">
      <c r="D2577" s="141"/>
    </row>
    <row r="2578" spans="4:4" x14ac:dyDescent="0.25">
      <c r="D2578" s="141"/>
    </row>
    <row r="2579" spans="4:4" x14ac:dyDescent="0.25">
      <c r="D2579" s="141"/>
    </row>
    <row r="2580" spans="4:4" x14ac:dyDescent="0.25">
      <c r="D2580" s="141"/>
    </row>
    <row r="2581" spans="4:4" x14ac:dyDescent="0.25">
      <c r="D2581" s="141"/>
    </row>
    <row r="2582" spans="4:4" x14ac:dyDescent="0.25">
      <c r="D2582" s="141"/>
    </row>
    <row r="2583" spans="4:4" x14ac:dyDescent="0.25">
      <c r="D2583" s="141"/>
    </row>
    <row r="2584" spans="4:4" x14ac:dyDescent="0.25">
      <c r="D2584" s="141"/>
    </row>
    <row r="2585" spans="4:4" x14ac:dyDescent="0.25">
      <c r="D2585" s="141"/>
    </row>
    <row r="2586" spans="4:4" x14ac:dyDescent="0.25">
      <c r="D2586" s="141"/>
    </row>
    <row r="2587" spans="4:4" x14ac:dyDescent="0.25">
      <c r="D2587" s="141"/>
    </row>
    <row r="2588" spans="4:4" x14ac:dyDescent="0.25">
      <c r="D2588" s="141"/>
    </row>
    <row r="2589" spans="4:4" x14ac:dyDescent="0.25">
      <c r="D2589" s="141"/>
    </row>
    <row r="2590" spans="4:4" x14ac:dyDescent="0.25">
      <c r="D2590" s="141"/>
    </row>
    <row r="2591" spans="4:4" x14ac:dyDescent="0.25">
      <c r="D2591" s="141"/>
    </row>
    <row r="2592" spans="4:4" x14ac:dyDescent="0.25">
      <c r="D2592" s="141"/>
    </row>
    <row r="2593" spans="4:4" x14ac:dyDescent="0.25">
      <c r="D2593" s="141"/>
    </row>
    <row r="2594" spans="4:4" x14ac:dyDescent="0.25">
      <c r="D2594" s="141"/>
    </row>
    <row r="2595" spans="4:4" x14ac:dyDescent="0.25">
      <c r="D2595" s="141"/>
    </row>
    <row r="2596" spans="4:4" x14ac:dyDescent="0.25">
      <c r="D2596" s="141"/>
    </row>
    <row r="2597" spans="4:4" x14ac:dyDescent="0.25">
      <c r="D2597" s="141"/>
    </row>
    <row r="2598" spans="4:4" x14ac:dyDescent="0.25">
      <c r="D2598" s="141"/>
    </row>
    <row r="2599" spans="4:4" x14ac:dyDescent="0.25">
      <c r="D2599" s="141"/>
    </row>
    <row r="2600" spans="4:4" x14ac:dyDescent="0.25">
      <c r="D2600" s="141"/>
    </row>
    <row r="2601" spans="4:4" x14ac:dyDescent="0.25">
      <c r="D2601" s="141"/>
    </row>
    <row r="2602" spans="4:4" x14ac:dyDescent="0.25">
      <c r="D2602" s="141"/>
    </row>
    <row r="2603" spans="4:4" x14ac:dyDescent="0.25">
      <c r="D2603" s="141"/>
    </row>
    <row r="2604" spans="4:4" x14ac:dyDescent="0.25">
      <c r="D2604" s="141"/>
    </row>
    <row r="2605" spans="4:4" x14ac:dyDescent="0.25">
      <c r="D2605" s="141"/>
    </row>
    <row r="2606" spans="4:4" x14ac:dyDescent="0.25">
      <c r="D2606" s="141"/>
    </row>
    <row r="2607" spans="4:4" x14ac:dyDescent="0.25">
      <c r="D2607" s="141"/>
    </row>
    <row r="2608" spans="4:4" x14ac:dyDescent="0.25">
      <c r="D2608" s="141"/>
    </row>
    <row r="2609" spans="4:4" x14ac:dyDescent="0.25">
      <c r="D2609" s="141"/>
    </row>
    <row r="2610" spans="4:4" x14ac:dyDescent="0.25">
      <c r="D2610" s="141"/>
    </row>
    <row r="2611" spans="4:4" x14ac:dyDescent="0.25">
      <c r="D2611" s="141"/>
    </row>
    <row r="2612" spans="4:4" x14ac:dyDescent="0.25">
      <c r="D2612" s="141"/>
    </row>
    <row r="2613" spans="4:4" x14ac:dyDescent="0.25">
      <c r="D2613" s="141"/>
    </row>
    <row r="2614" spans="4:4" x14ac:dyDescent="0.25">
      <c r="D2614" s="141"/>
    </row>
    <row r="2615" spans="4:4" x14ac:dyDescent="0.25">
      <c r="D2615" s="141"/>
    </row>
    <row r="2616" spans="4:4" x14ac:dyDescent="0.25">
      <c r="D2616" s="141"/>
    </row>
    <row r="2617" spans="4:4" x14ac:dyDescent="0.25">
      <c r="D2617" s="141"/>
    </row>
    <row r="2618" spans="4:4" x14ac:dyDescent="0.25">
      <c r="D2618" s="141"/>
    </row>
    <row r="2619" spans="4:4" x14ac:dyDescent="0.25">
      <c r="D2619" s="141"/>
    </row>
    <row r="2620" spans="4:4" x14ac:dyDescent="0.25">
      <c r="D2620" s="141"/>
    </row>
    <row r="2621" spans="4:4" x14ac:dyDescent="0.25">
      <c r="D2621" s="141"/>
    </row>
    <row r="2622" spans="4:4" x14ac:dyDescent="0.25">
      <c r="D2622" s="141"/>
    </row>
    <row r="2623" spans="4:4" x14ac:dyDescent="0.25">
      <c r="D2623" s="141"/>
    </row>
    <row r="2624" spans="4:4" x14ac:dyDescent="0.25">
      <c r="D2624" s="141"/>
    </row>
    <row r="2625" spans="4:4" x14ac:dyDescent="0.25">
      <c r="D2625" s="141"/>
    </row>
    <row r="2626" spans="4:4" x14ac:dyDescent="0.25">
      <c r="D2626" s="141"/>
    </row>
    <row r="2627" spans="4:4" x14ac:dyDescent="0.25">
      <c r="D2627" s="141"/>
    </row>
    <row r="2628" spans="4:4" x14ac:dyDescent="0.25">
      <c r="D2628" s="141"/>
    </row>
    <row r="2629" spans="4:4" x14ac:dyDescent="0.25">
      <c r="D2629" s="141"/>
    </row>
    <row r="2630" spans="4:4" x14ac:dyDescent="0.25">
      <c r="D2630" s="141"/>
    </row>
    <row r="2631" spans="4:4" x14ac:dyDescent="0.25">
      <c r="D2631" s="141"/>
    </row>
    <row r="2632" spans="4:4" x14ac:dyDescent="0.25">
      <c r="D2632" s="141"/>
    </row>
    <row r="2633" spans="4:4" x14ac:dyDescent="0.25">
      <c r="D2633" s="141"/>
    </row>
    <row r="2634" spans="4:4" x14ac:dyDescent="0.25">
      <c r="D2634" s="141"/>
    </row>
    <row r="2635" spans="4:4" x14ac:dyDescent="0.25">
      <c r="D2635" s="141"/>
    </row>
    <row r="2636" spans="4:4" x14ac:dyDescent="0.25">
      <c r="D2636" s="141"/>
    </row>
    <row r="2637" spans="4:4" x14ac:dyDescent="0.25">
      <c r="D2637" s="141"/>
    </row>
    <row r="2638" spans="4:4" x14ac:dyDescent="0.25">
      <c r="D2638" s="141"/>
    </row>
    <row r="2639" spans="4:4" x14ac:dyDescent="0.25">
      <c r="D2639" s="141"/>
    </row>
    <row r="2640" spans="4:4" x14ac:dyDescent="0.25">
      <c r="D2640" s="141"/>
    </row>
    <row r="2641" spans="4:4" x14ac:dyDescent="0.25">
      <c r="D2641" s="141"/>
    </row>
    <row r="2642" spans="4:4" x14ac:dyDescent="0.25">
      <c r="D2642" s="141"/>
    </row>
    <row r="2643" spans="4:4" x14ac:dyDescent="0.25">
      <c r="D2643" s="141"/>
    </row>
    <row r="2644" spans="4:4" x14ac:dyDescent="0.25">
      <c r="D2644" s="141"/>
    </row>
    <row r="2645" spans="4:4" x14ac:dyDescent="0.25">
      <c r="D2645" s="141"/>
    </row>
    <row r="2646" spans="4:4" x14ac:dyDescent="0.25">
      <c r="D2646" s="141"/>
    </row>
    <row r="2647" spans="4:4" x14ac:dyDescent="0.25">
      <c r="D2647" s="141"/>
    </row>
    <row r="2648" spans="4:4" x14ac:dyDescent="0.25">
      <c r="D2648" s="141"/>
    </row>
    <row r="2649" spans="4:4" x14ac:dyDescent="0.25">
      <c r="D2649" s="141"/>
    </row>
    <row r="2650" spans="4:4" x14ac:dyDescent="0.25">
      <c r="D2650" s="141"/>
    </row>
    <row r="2651" spans="4:4" x14ac:dyDescent="0.25">
      <c r="D2651" s="141"/>
    </row>
    <row r="2652" spans="4:4" x14ac:dyDescent="0.25">
      <c r="D2652" s="141"/>
    </row>
    <row r="2653" spans="4:4" x14ac:dyDescent="0.25">
      <c r="D2653" s="141"/>
    </row>
    <row r="2654" spans="4:4" x14ac:dyDescent="0.25">
      <c r="D2654" s="141"/>
    </row>
    <row r="2655" spans="4:4" x14ac:dyDescent="0.25">
      <c r="D2655" s="141"/>
    </row>
    <row r="2656" spans="4:4" x14ac:dyDescent="0.25">
      <c r="D2656" s="141"/>
    </row>
    <row r="2657" spans="4:4" x14ac:dyDescent="0.25">
      <c r="D2657" s="141"/>
    </row>
    <row r="2658" spans="4:4" x14ac:dyDescent="0.25">
      <c r="D2658" s="141"/>
    </row>
    <row r="2659" spans="4:4" x14ac:dyDescent="0.25">
      <c r="D2659" s="141"/>
    </row>
    <row r="2660" spans="4:4" x14ac:dyDescent="0.25">
      <c r="D2660" s="141"/>
    </row>
    <row r="2661" spans="4:4" x14ac:dyDescent="0.25">
      <c r="D2661" s="141"/>
    </row>
    <row r="2662" spans="4:4" x14ac:dyDescent="0.25">
      <c r="D2662" s="141"/>
    </row>
    <row r="2663" spans="4:4" x14ac:dyDescent="0.25">
      <c r="D2663" s="141"/>
    </row>
    <row r="2664" spans="4:4" x14ac:dyDescent="0.25">
      <c r="D2664" s="141"/>
    </row>
    <row r="2665" spans="4:4" x14ac:dyDescent="0.25">
      <c r="D2665" s="141"/>
    </row>
    <row r="2666" spans="4:4" x14ac:dyDescent="0.25">
      <c r="D2666" s="141"/>
    </row>
    <row r="2667" spans="4:4" x14ac:dyDescent="0.25">
      <c r="D2667" s="141"/>
    </row>
    <row r="2668" spans="4:4" x14ac:dyDescent="0.25">
      <c r="D2668" s="141"/>
    </row>
    <row r="2669" spans="4:4" x14ac:dyDescent="0.25">
      <c r="D2669" s="141"/>
    </row>
    <row r="2670" spans="4:4" x14ac:dyDescent="0.25">
      <c r="D2670" s="141"/>
    </row>
    <row r="2671" spans="4:4" x14ac:dyDescent="0.25">
      <c r="D2671" s="141"/>
    </row>
    <row r="2672" spans="4:4" x14ac:dyDescent="0.25">
      <c r="D2672" s="141"/>
    </row>
    <row r="2673" spans="4:4" x14ac:dyDescent="0.25">
      <c r="D2673" s="141"/>
    </row>
    <row r="2674" spans="4:4" x14ac:dyDescent="0.25">
      <c r="D2674" s="141"/>
    </row>
    <row r="2675" spans="4:4" x14ac:dyDescent="0.25">
      <c r="D2675" s="141"/>
    </row>
    <row r="2676" spans="4:4" x14ac:dyDescent="0.25">
      <c r="D2676" s="141"/>
    </row>
    <row r="2677" spans="4:4" x14ac:dyDescent="0.25">
      <c r="D2677" s="141"/>
    </row>
    <row r="2678" spans="4:4" x14ac:dyDescent="0.25">
      <c r="D2678" s="141"/>
    </row>
    <row r="2679" spans="4:4" x14ac:dyDescent="0.25">
      <c r="D2679" s="141"/>
    </row>
    <row r="2680" spans="4:4" x14ac:dyDescent="0.25">
      <c r="D2680" s="141"/>
    </row>
    <row r="2681" spans="4:4" x14ac:dyDescent="0.25">
      <c r="D2681" s="141"/>
    </row>
    <row r="2682" spans="4:4" x14ac:dyDescent="0.25">
      <c r="D2682" s="141"/>
    </row>
    <row r="2683" spans="4:4" x14ac:dyDescent="0.25">
      <c r="D2683" s="141"/>
    </row>
    <row r="2684" spans="4:4" x14ac:dyDescent="0.25">
      <c r="D2684" s="141"/>
    </row>
    <row r="2685" spans="4:4" x14ac:dyDescent="0.25">
      <c r="D2685" s="141"/>
    </row>
    <row r="2686" spans="4:4" x14ac:dyDescent="0.25">
      <c r="D2686" s="141"/>
    </row>
    <row r="2687" spans="4:4" x14ac:dyDescent="0.25">
      <c r="D2687" s="141"/>
    </row>
    <row r="2688" spans="4:4" x14ac:dyDescent="0.25">
      <c r="D2688" s="141"/>
    </row>
    <row r="2689" spans="4:4" x14ac:dyDescent="0.25">
      <c r="D2689" s="141"/>
    </row>
    <row r="2690" spans="4:4" x14ac:dyDescent="0.25">
      <c r="D2690" s="141"/>
    </row>
    <row r="2691" spans="4:4" x14ac:dyDescent="0.25">
      <c r="D2691" s="141"/>
    </row>
    <row r="2692" spans="4:4" x14ac:dyDescent="0.25">
      <c r="D2692" s="141"/>
    </row>
    <row r="2693" spans="4:4" x14ac:dyDescent="0.25">
      <c r="D2693" s="141"/>
    </row>
    <row r="2694" spans="4:4" x14ac:dyDescent="0.25">
      <c r="D2694" s="141"/>
    </row>
    <row r="2695" spans="4:4" x14ac:dyDescent="0.25">
      <c r="D2695" s="141"/>
    </row>
    <row r="2696" spans="4:4" x14ac:dyDescent="0.25">
      <c r="D2696" s="141"/>
    </row>
    <row r="2697" spans="4:4" x14ac:dyDescent="0.25">
      <c r="D2697" s="141"/>
    </row>
    <row r="2698" spans="4:4" x14ac:dyDescent="0.25">
      <c r="D2698" s="141"/>
    </row>
    <row r="2699" spans="4:4" x14ac:dyDescent="0.25">
      <c r="D2699" s="141"/>
    </row>
    <row r="2700" spans="4:4" x14ac:dyDescent="0.25">
      <c r="D2700" s="141"/>
    </row>
    <row r="2701" spans="4:4" x14ac:dyDescent="0.25">
      <c r="D2701" s="141"/>
    </row>
    <row r="2702" spans="4:4" x14ac:dyDescent="0.25">
      <c r="D2702" s="141"/>
    </row>
    <row r="2703" spans="4:4" x14ac:dyDescent="0.25">
      <c r="D2703" s="141"/>
    </row>
    <row r="2704" spans="4:4" x14ac:dyDescent="0.25">
      <c r="D2704" s="141"/>
    </row>
    <row r="2705" spans="4:4" x14ac:dyDescent="0.25">
      <c r="D2705" s="141"/>
    </row>
    <row r="2706" spans="4:4" x14ac:dyDescent="0.25">
      <c r="D2706" s="141"/>
    </row>
    <row r="2707" spans="4:4" x14ac:dyDescent="0.25">
      <c r="D2707" s="141"/>
    </row>
    <row r="2708" spans="4:4" x14ac:dyDescent="0.25">
      <c r="D2708" s="141"/>
    </row>
    <row r="2709" spans="4:4" x14ac:dyDescent="0.25">
      <c r="D2709" s="141"/>
    </row>
    <row r="2710" spans="4:4" x14ac:dyDescent="0.25">
      <c r="D2710" s="141"/>
    </row>
    <row r="2711" spans="4:4" x14ac:dyDescent="0.25">
      <c r="D2711" s="141"/>
    </row>
    <row r="2712" spans="4:4" x14ac:dyDescent="0.25">
      <c r="D2712" s="141"/>
    </row>
    <row r="2713" spans="4:4" x14ac:dyDescent="0.25">
      <c r="D2713" s="141"/>
    </row>
    <row r="2714" spans="4:4" x14ac:dyDescent="0.25">
      <c r="D2714" s="141"/>
    </row>
    <row r="2715" spans="4:4" x14ac:dyDescent="0.25">
      <c r="D2715" s="141"/>
    </row>
    <row r="2716" spans="4:4" x14ac:dyDescent="0.25">
      <c r="D2716" s="141"/>
    </row>
    <row r="2717" spans="4:4" x14ac:dyDescent="0.25">
      <c r="D2717" s="141"/>
    </row>
    <row r="2718" spans="4:4" x14ac:dyDescent="0.25">
      <c r="D2718" s="141"/>
    </row>
    <row r="2719" spans="4:4" x14ac:dyDescent="0.25">
      <c r="D2719" s="141"/>
    </row>
    <row r="2720" spans="4:4" x14ac:dyDescent="0.25">
      <c r="D2720" s="141"/>
    </row>
    <row r="2721" spans="4:4" x14ac:dyDescent="0.25">
      <c r="D2721" s="141"/>
    </row>
    <row r="2722" spans="4:4" x14ac:dyDescent="0.25">
      <c r="D2722" s="141"/>
    </row>
    <row r="2723" spans="4:4" x14ac:dyDescent="0.25">
      <c r="D2723" s="141"/>
    </row>
    <row r="2724" spans="4:4" x14ac:dyDescent="0.25">
      <c r="D2724" s="141"/>
    </row>
    <row r="2725" spans="4:4" x14ac:dyDescent="0.25">
      <c r="D2725" s="141"/>
    </row>
    <row r="2726" spans="4:4" x14ac:dyDescent="0.25">
      <c r="D2726" s="141"/>
    </row>
    <row r="2727" spans="4:4" x14ac:dyDescent="0.25">
      <c r="D2727" s="141"/>
    </row>
    <row r="2728" spans="4:4" x14ac:dyDescent="0.25">
      <c r="D2728" s="141"/>
    </row>
    <row r="2729" spans="4:4" x14ac:dyDescent="0.25">
      <c r="D2729" s="141"/>
    </row>
    <row r="2730" spans="4:4" x14ac:dyDescent="0.25">
      <c r="D2730" s="141"/>
    </row>
    <row r="2731" spans="4:4" x14ac:dyDescent="0.25">
      <c r="D2731" s="141"/>
    </row>
    <row r="2732" spans="4:4" x14ac:dyDescent="0.25">
      <c r="D2732" s="141"/>
    </row>
    <row r="2733" spans="4:4" x14ac:dyDescent="0.25">
      <c r="D2733" s="141"/>
    </row>
    <row r="2734" spans="4:4" x14ac:dyDescent="0.25">
      <c r="D2734" s="141"/>
    </row>
    <row r="2735" spans="4:4" x14ac:dyDescent="0.25">
      <c r="D2735" s="141"/>
    </row>
    <row r="2736" spans="4:4" x14ac:dyDescent="0.25">
      <c r="D2736" s="141"/>
    </row>
    <row r="2737" spans="4:4" x14ac:dyDescent="0.25">
      <c r="D2737" s="141"/>
    </row>
    <row r="2738" spans="4:4" x14ac:dyDescent="0.25">
      <c r="D2738" s="141"/>
    </row>
    <row r="2739" spans="4:4" x14ac:dyDescent="0.25">
      <c r="D2739" s="141"/>
    </row>
    <row r="2740" spans="4:4" x14ac:dyDescent="0.25">
      <c r="D2740" s="141"/>
    </row>
    <row r="2741" spans="4:4" x14ac:dyDescent="0.25">
      <c r="D2741" s="141"/>
    </row>
    <row r="2742" spans="4:4" x14ac:dyDescent="0.25">
      <c r="D2742" s="141"/>
    </row>
    <row r="2743" spans="4:4" x14ac:dyDescent="0.25">
      <c r="D2743" s="141"/>
    </row>
    <row r="2744" spans="4:4" x14ac:dyDescent="0.25">
      <c r="D2744" s="141"/>
    </row>
    <row r="2745" spans="4:4" x14ac:dyDescent="0.25">
      <c r="D2745" s="141"/>
    </row>
    <row r="2746" spans="4:4" x14ac:dyDescent="0.25">
      <c r="D2746" s="141"/>
    </row>
    <row r="2747" spans="4:4" x14ac:dyDescent="0.25">
      <c r="D2747" s="141"/>
    </row>
    <row r="2748" spans="4:4" x14ac:dyDescent="0.25">
      <c r="D2748" s="141"/>
    </row>
    <row r="2749" spans="4:4" x14ac:dyDescent="0.25">
      <c r="D2749" s="141"/>
    </row>
    <row r="2750" spans="4:4" x14ac:dyDescent="0.25">
      <c r="D2750" s="141"/>
    </row>
    <row r="2751" spans="4:4" x14ac:dyDescent="0.25">
      <c r="D2751" s="141"/>
    </row>
    <row r="2752" spans="4:4" x14ac:dyDescent="0.25">
      <c r="D2752" s="141"/>
    </row>
    <row r="2753" spans="4:4" x14ac:dyDescent="0.25">
      <c r="D2753" s="141"/>
    </row>
    <row r="2754" spans="4:4" x14ac:dyDescent="0.25">
      <c r="D2754" s="141"/>
    </row>
    <row r="2755" spans="4:4" x14ac:dyDescent="0.25">
      <c r="D2755" s="141"/>
    </row>
    <row r="2756" spans="4:4" x14ac:dyDescent="0.25">
      <c r="D2756" s="141"/>
    </row>
    <row r="2757" spans="4:4" x14ac:dyDescent="0.25">
      <c r="D2757" s="141"/>
    </row>
    <row r="2758" spans="4:4" x14ac:dyDescent="0.25">
      <c r="D2758" s="141"/>
    </row>
    <row r="2759" spans="4:4" x14ac:dyDescent="0.25">
      <c r="D2759" s="141"/>
    </row>
    <row r="2760" spans="4:4" x14ac:dyDescent="0.25">
      <c r="D2760" s="141"/>
    </row>
    <row r="2761" spans="4:4" x14ac:dyDescent="0.25">
      <c r="D2761" s="141"/>
    </row>
    <row r="2762" spans="4:4" x14ac:dyDescent="0.25">
      <c r="D2762" s="141"/>
    </row>
    <row r="2763" spans="4:4" x14ac:dyDescent="0.25">
      <c r="D2763" s="141"/>
    </row>
    <row r="2764" spans="4:4" x14ac:dyDescent="0.25">
      <c r="D2764" s="141"/>
    </row>
    <row r="2765" spans="4:4" x14ac:dyDescent="0.25">
      <c r="D2765" s="141"/>
    </row>
    <row r="2766" spans="4:4" x14ac:dyDescent="0.25">
      <c r="D2766" s="141"/>
    </row>
    <row r="2767" spans="4:4" x14ac:dyDescent="0.25">
      <c r="D2767" s="141"/>
    </row>
    <row r="2768" spans="4:4" x14ac:dyDescent="0.25">
      <c r="D2768" s="141"/>
    </row>
    <row r="2769" spans="4:4" x14ac:dyDescent="0.25">
      <c r="D2769" s="141"/>
    </row>
    <row r="2770" spans="4:4" x14ac:dyDescent="0.25">
      <c r="D2770" s="141"/>
    </row>
    <row r="2771" spans="4:4" x14ac:dyDescent="0.25">
      <c r="D2771" s="141"/>
    </row>
    <row r="2772" spans="4:4" x14ac:dyDescent="0.25">
      <c r="D2772" s="141"/>
    </row>
    <row r="2773" spans="4:4" x14ac:dyDescent="0.25">
      <c r="D2773" s="141"/>
    </row>
    <row r="2774" spans="4:4" x14ac:dyDescent="0.25">
      <c r="D2774" s="141"/>
    </row>
    <row r="2775" spans="4:4" x14ac:dyDescent="0.25">
      <c r="D2775" s="141"/>
    </row>
    <row r="2776" spans="4:4" x14ac:dyDescent="0.25">
      <c r="D2776" s="141"/>
    </row>
    <row r="2777" spans="4:4" x14ac:dyDescent="0.25">
      <c r="D2777" s="141"/>
    </row>
    <row r="2778" spans="4:4" x14ac:dyDescent="0.25">
      <c r="D2778" s="141"/>
    </row>
    <row r="2779" spans="4:4" x14ac:dyDescent="0.25">
      <c r="D2779" s="141"/>
    </row>
    <row r="2780" spans="4:4" x14ac:dyDescent="0.25">
      <c r="D2780" s="141"/>
    </row>
    <row r="2781" spans="4:4" x14ac:dyDescent="0.25">
      <c r="D2781" s="141"/>
    </row>
    <row r="2782" spans="4:4" x14ac:dyDescent="0.25">
      <c r="D2782" s="141"/>
    </row>
    <row r="2783" spans="4:4" x14ac:dyDescent="0.25">
      <c r="D2783" s="141"/>
    </row>
    <row r="2784" spans="4:4" x14ac:dyDescent="0.25">
      <c r="D2784" s="141"/>
    </row>
    <row r="2785" spans="4:4" x14ac:dyDescent="0.25">
      <c r="D2785" s="141"/>
    </row>
    <row r="2786" spans="4:4" x14ac:dyDescent="0.25">
      <c r="D2786" s="141"/>
    </row>
    <row r="2787" spans="4:4" x14ac:dyDescent="0.25">
      <c r="D2787" s="141"/>
    </row>
    <row r="2788" spans="4:4" x14ac:dyDescent="0.25">
      <c r="D2788" s="141"/>
    </row>
    <row r="2789" spans="4:4" x14ac:dyDescent="0.25">
      <c r="D2789" s="141"/>
    </row>
    <row r="2790" spans="4:4" x14ac:dyDescent="0.25">
      <c r="D2790" s="141"/>
    </row>
    <row r="2791" spans="4:4" x14ac:dyDescent="0.25">
      <c r="D2791" s="141"/>
    </row>
    <row r="2792" spans="4:4" x14ac:dyDescent="0.25">
      <c r="D2792" s="141"/>
    </row>
    <row r="2793" spans="4:4" x14ac:dyDescent="0.25">
      <c r="D2793" s="141"/>
    </row>
    <row r="2794" spans="4:4" x14ac:dyDescent="0.25">
      <c r="D2794" s="141"/>
    </row>
    <row r="2795" spans="4:4" x14ac:dyDescent="0.25">
      <c r="D2795" s="141"/>
    </row>
    <row r="2796" spans="4:4" x14ac:dyDescent="0.25">
      <c r="D2796" s="141"/>
    </row>
    <row r="2797" spans="4:4" x14ac:dyDescent="0.25">
      <c r="D2797" s="141"/>
    </row>
    <row r="2798" spans="4:4" x14ac:dyDescent="0.25">
      <c r="D2798" s="141"/>
    </row>
    <row r="2799" spans="4:4" x14ac:dyDescent="0.25">
      <c r="D2799" s="141"/>
    </row>
    <row r="2800" spans="4:4" x14ac:dyDescent="0.25">
      <c r="D2800" s="141"/>
    </row>
    <row r="2801" spans="4:4" x14ac:dyDescent="0.25">
      <c r="D2801" s="141"/>
    </row>
    <row r="2802" spans="4:4" x14ac:dyDescent="0.25">
      <c r="D2802" s="141"/>
    </row>
    <row r="2803" spans="4:4" x14ac:dyDescent="0.25">
      <c r="D2803" s="141"/>
    </row>
    <row r="2804" spans="4:4" x14ac:dyDescent="0.25">
      <c r="D2804" s="141"/>
    </row>
    <row r="2805" spans="4:4" x14ac:dyDescent="0.25">
      <c r="D2805" s="141"/>
    </row>
    <row r="2806" spans="4:4" x14ac:dyDescent="0.25">
      <c r="D2806" s="141"/>
    </row>
    <row r="2807" spans="4:4" x14ac:dyDescent="0.25">
      <c r="D2807" s="141"/>
    </row>
    <row r="2808" spans="4:4" x14ac:dyDescent="0.25">
      <c r="D2808" s="141"/>
    </row>
    <row r="2809" spans="4:4" x14ac:dyDescent="0.25">
      <c r="D2809" s="141"/>
    </row>
    <row r="2810" spans="4:4" x14ac:dyDescent="0.25">
      <c r="D2810" s="141"/>
    </row>
    <row r="2811" spans="4:4" x14ac:dyDescent="0.25">
      <c r="D2811" s="141"/>
    </row>
    <row r="2812" spans="4:4" x14ac:dyDescent="0.25">
      <c r="D2812" s="141"/>
    </row>
    <row r="2813" spans="4:4" x14ac:dyDescent="0.25">
      <c r="D2813" s="141"/>
    </row>
    <row r="2814" spans="4:4" x14ac:dyDescent="0.25">
      <c r="D2814" s="141"/>
    </row>
    <row r="2815" spans="4:4" x14ac:dyDescent="0.25">
      <c r="D2815" s="141"/>
    </row>
    <row r="2816" spans="4:4" x14ac:dyDescent="0.25">
      <c r="D2816" s="141"/>
    </row>
    <row r="2817" spans="4:4" x14ac:dyDescent="0.25">
      <c r="D2817" s="141"/>
    </row>
    <row r="2818" spans="4:4" x14ac:dyDescent="0.25">
      <c r="D2818" s="141"/>
    </row>
    <row r="2819" spans="4:4" x14ac:dyDescent="0.25">
      <c r="D2819" s="141"/>
    </row>
    <row r="2820" spans="4:4" x14ac:dyDescent="0.25">
      <c r="D2820" s="141"/>
    </row>
    <row r="2821" spans="4:4" x14ac:dyDescent="0.25">
      <c r="D2821" s="141"/>
    </row>
    <row r="2822" spans="4:4" x14ac:dyDescent="0.25">
      <c r="D2822" s="141"/>
    </row>
    <row r="2823" spans="4:4" x14ac:dyDescent="0.25">
      <c r="D2823" s="141"/>
    </row>
    <row r="2824" spans="4:4" x14ac:dyDescent="0.25">
      <c r="D2824" s="141"/>
    </row>
    <row r="2825" spans="4:4" x14ac:dyDescent="0.25">
      <c r="D2825" s="141"/>
    </row>
    <row r="2826" spans="4:4" x14ac:dyDescent="0.25">
      <c r="D2826" s="141"/>
    </row>
    <row r="2827" spans="4:4" x14ac:dyDescent="0.25">
      <c r="D2827" s="141"/>
    </row>
    <row r="2828" spans="4:4" x14ac:dyDescent="0.25">
      <c r="D2828" s="141"/>
    </row>
    <row r="2829" spans="4:4" x14ac:dyDescent="0.25">
      <c r="D2829" s="141"/>
    </row>
    <row r="2830" spans="4:4" x14ac:dyDescent="0.25">
      <c r="D2830" s="141"/>
    </row>
    <row r="2831" spans="4:4" x14ac:dyDescent="0.25">
      <c r="D2831" s="141"/>
    </row>
    <row r="2832" spans="4:4" x14ac:dyDescent="0.25">
      <c r="D2832" s="141"/>
    </row>
    <row r="2833" spans="4:4" x14ac:dyDescent="0.25">
      <c r="D2833" s="141"/>
    </row>
    <row r="2834" spans="4:4" x14ac:dyDescent="0.25">
      <c r="D2834" s="141"/>
    </row>
    <row r="2835" spans="4:4" x14ac:dyDescent="0.25">
      <c r="D2835" s="141"/>
    </row>
    <row r="2836" spans="4:4" x14ac:dyDescent="0.25">
      <c r="D2836" s="141"/>
    </row>
    <row r="2837" spans="4:4" x14ac:dyDescent="0.25">
      <c r="D2837" s="141"/>
    </row>
    <row r="2838" spans="4:4" x14ac:dyDescent="0.25">
      <c r="D2838" s="141"/>
    </row>
    <row r="2839" spans="4:4" x14ac:dyDescent="0.25">
      <c r="D2839" s="141"/>
    </row>
    <row r="2840" spans="4:4" x14ac:dyDescent="0.25">
      <c r="D2840" s="141"/>
    </row>
    <row r="2841" spans="4:4" x14ac:dyDescent="0.25">
      <c r="D2841" s="141"/>
    </row>
    <row r="2842" spans="4:4" x14ac:dyDescent="0.25">
      <c r="D2842" s="141"/>
    </row>
    <row r="2843" spans="4:4" x14ac:dyDescent="0.25">
      <c r="D2843" s="141"/>
    </row>
    <row r="2844" spans="4:4" x14ac:dyDescent="0.25">
      <c r="D2844" s="141"/>
    </row>
    <row r="2845" spans="4:4" x14ac:dyDescent="0.25">
      <c r="D2845" s="141"/>
    </row>
    <row r="2846" spans="4:4" x14ac:dyDescent="0.25">
      <c r="D2846" s="141"/>
    </row>
    <row r="2847" spans="4:4" x14ac:dyDescent="0.25">
      <c r="D2847" s="141"/>
    </row>
    <row r="2848" spans="4:4" x14ac:dyDescent="0.25">
      <c r="D2848" s="141"/>
    </row>
    <row r="2849" spans="4:4" x14ac:dyDescent="0.25">
      <c r="D2849" s="141"/>
    </row>
    <row r="2850" spans="4:4" x14ac:dyDescent="0.25">
      <c r="D2850" s="141"/>
    </row>
    <row r="2851" spans="4:4" x14ac:dyDescent="0.25">
      <c r="D2851" s="141"/>
    </row>
    <row r="2852" spans="4:4" x14ac:dyDescent="0.25">
      <c r="D2852" s="141"/>
    </row>
    <row r="2853" spans="4:4" x14ac:dyDescent="0.25">
      <c r="D2853" s="141"/>
    </row>
    <row r="2854" spans="4:4" x14ac:dyDescent="0.25">
      <c r="D2854" s="141"/>
    </row>
    <row r="2855" spans="4:4" x14ac:dyDescent="0.25">
      <c r="D2855" s="141"/>
    </row>
    <row r="2856" spans="4:4" x14ac:dyDescent="0.25">
      <c r="D2856" s="141"/>
    </row>
    <row r="2857" spans="4:4" x14ac:dyDescent="0.25">
      <c r="D2857" s="141"/>
    </row>
    <row r="2858" spans="4:4" x14ac:dyDescent="0.25">
      <c r="D2858" s="141"/>
    </row>
    <row r="2859" spans="4:4" x14ac:dyDescent="0.25">
      <c r="D2859" s="141"/>
    </row>
    <row r="2860" spans="4:4" x14ac:dyDescent="0.25">
      <c r="D2860" s="141"/>
    </row>
    <row r="2861" spans="4:4" x14ac:dyDescent="0.25">
      <c r="D2861" s="141"/>
    </row>
    <row r="2862" spans="4:4" x14ac:dyDescent="0.25">
      <c r="D2862" s="141"/>
    </row>
    <row r="2863" spans="4:4" x14ac:dyDescent="0.25">
      <c r="D2863" s="141"/>
    </row>
    <row r="2864" spans="4:4" x14ac:dyDescent="0.25">
      <c r="D2864" s="141"/>
    </row>
    <row r="2865" spans="4:4" x14ac:dyDescent="0.25">
      <c r="D2865" s="141"/>
    </row>
    <row r="2866" spans="4:4" x14ac:dyDescent="0.25">
      <c r="D2866" s="141"/>
    </row>
    <row r="2867" spans="4:4" x14ac:dyDescent="0.25">
      <c r="D2867" s="141"/>
    </row>
    <row r="2868" spans="4:4" x14ac:dyDescent="0.25">
      <c r="D2868" s="141"/>
    </row>
    <row r="2869" spans="4:4" x14ac:dyDescent="0.25">
      <c r="D2869" s="141"/>
    </row>
    <row r="2870" spans="4:4" x14ac:dyDescent="0.25">
      <c r="D2870" s="141"/>
    </row>
    <row r="2871" spans="4:4" x14ac:dyDescent="0.25">
      <c r="D2871" s="141"/>
    </row>
    <row r="2872" spans="4:4" x14ac:dyDescent="0.25">
      <c r="D2872" s="141"/>
    </row>
    <row r="2873" spans="4:4" x14ac:dyDescent="0.25">
      <c r="D2873" s="141"/>
    </row>
    <row r="2874" spans="4:4" x14ac:dyDescent="0.25">
      <c r="D2874" s="141"/>
    </row>
    <row r="2875" spans="4:4" x14ac:dyDescent="0.25">
      <c r="D2875" s="141"/>
    </row>
    <row r="2876" spans="4:4" x14ac:dyDescent="0.25">
      <c r="D2876" s="141"/>
    </row>
    <row r="2877" spans="4:4" x14ac:dyDescent="0.25">
      <c r="D2877" s="141"/>
    </row>
    <row r="2878" spans="4:4" x14ac:dyDescent="0.25">
      <c r="D2878" s="141"/>
    </row>
    <row r="2879" spans="4:4" x14ac:dyDescent="0.25">
      <c r="D2879" s="141"/>
    </row>
    <row r="2880" spans="4:4" x14ac:dyDescent="0.25">
      <c r="D2880" s="141"/>
    </row>
    <row r="2881" spans="4:4" x14ac:dyDescent="0.25">
      <c r="D2881" s="141"/>
    </row>
    <row r="2882" spans="4:4" x14ac:dyDescent="0.25">
      <c r="D2882" s="141"/>
    </row>
    <row r="2883" spans="4:4" x14ac:dyDescent="0.25">
      <c r="D2883" s="141"/>
    </row>
    <row r="2884" spans="4:4" x14ac:dyDescent="0.25">
      <c r="D2884" s="141"/>
    </row>
    <row r="2885" spans="4:4" x14ac:dyDescent="0.25">
      <c r="D2885" s="141"/>
    </row>
    <row r="2886" spans="4:4" x14ac:dyDescent="0.25">
      <c r="D2886" s="141"/>
    </row>
    <row r="2887" spans="4:4" x14ac:dyDescent="0.25">
      <c r="D2887" s="141"/>
    </row>
    <row r="2888" spans="4:4" x14ac:dyDescent="0.25">
      <c r="D2888" s="141"/>
    </row>
    <row r="2889" spans="4:4" x14ac:dyDescent="0.25">
      <c r="D2889" s="141"/>
    </row>
    <row r="2890" spans="4:4" x14ac:dyDescent="0.25">
      <c r="D2890" s="141"/>
    </row>
    <row r="2891" spans="4:4" x14ac:dyDescent="0.25">
      <c r="D2891" s="141"/>
    </row>
    <row r="2892" spans="4:4" x14ac:dyDescent="0.25">
      <c r="D2892" s="141"/>
    </row>
    <row r="2893" spans="4:4" x14ac:dyDescent="0.25">
      <c r="D2893" s="141"/>
    </row>
    <row r="2894" spans="4:4" x14ac:dyDescent="0.25">
      <c r="D2894" s="141"/>
    </row>
    <row r="2895" spans="4:4" x14ac:dyDescent="0.25">
      <c r="D2895" s="141"/>
    </row>
    <row r="2896" spans="4:4" x14ac:dyDescent="0.25">
      <c r="D2896" s="141"/>
    </row>
    <row r="2897" spans="4:4" x14ac:dyDescent="0.25">
      <c r="D2897" s="141"/>
    </row>
    <row r="2898" spans="4:4" x14ac:dyDescent="0.25">
      <c r="D2898" s="141"/>
    </row>
    <row r="2899" spans="4:4" x14ac:dyDescent="0.25">
      <c r="D2899" s="141"/>
    </row>
    <row r="2900" spans="4:4" x14ac:dyDescent="0.25">
      <c r="D2900" s="141"/>
    </row>
    <row r="2901" spans="4:4" x14ac:dyDescent="0.25">
      <c r="D2901" s="141"/>
    </row>
    <row r="2902" spans="4:4" x14ac:dyDescent="0.25">
      <c r="D2902" s="141"/>
    </row>
    <row r="2903" spans="4:4" x14ac:dyDescent="0.25">
      <c r="D2903" s="141"/>
    </row>
    <row r="2904" spans="4:4" x14ac:dyDescent="0.25">
      <c r="D2904" s="141"/>
    </row>
    <row r="2905" spans="4:4" x14ac:dyDescent="0.25">
      <c r="D2905" s="141"/>
    </row>
    <row r="2906" spans="4:4" x14ac:dyDescent="0.25">
      <c r="D2906" s="141"/>
    </row>
    <row r="2907" spans="4:4" x14ac:dyDescent="0.25">
      <c r="D2907" s="141"/>
    </row>
    <row r="2908" spans="4:4" x14ac:dyDescent="0.25">
      <c r="D2908" s="141"/>
    </row>
    <row r="2909" spans="4:4" x14ac:dyDescent="0.25">
      <c r="D2909" s="141"/>
    </row>
    <row r="2910" spans="4:4" x14ac:dyDescent="0.25">
      <c r="D2910" s="141"/>
    </row>
    <row r="2911" spans="4:4" x14ac:dyDescent="0.25">
      <c r="D2911" s="141"/>
    </row>
    <row r="2912" spans="4:4" x14ac:dyDescent="0.25">
      <c r="D2912" s="141"/>
    </row>
    <row r="2913" spans="4:4" x14ac:dyDescent="0.25">
      <c r="D2913" s="141"/>
    </row>
    <row r="2914" spans="4:4" x14ac:dyDescent="0.25">
      <c r="D2914" s="141"/>
    </row>
    <row r="2915" spans="4:4" x14ac:dyDescent="0.25">
      <c r="D2915" s="141"/>
    </row>
    <row r="2916" spans="4:4" x14ac:dyDescent="0.25">
      <c r="D2916" s="141"/>
    </row>
    <row r="2917" spans="4:4" x14ac:dyDescent="0.25">
      <c r="D2917" s="141"/>
    </row>
    <row r="2918" spans="4:4" x14ac:dyDescent="0.25">
      <c r="D2918" s="141"/>
    </row>
    <row r="2919" spans="4:4" x14ac:dyDescent="0.25">
      <c r="D2919" s="141"/>
    </row>
    <row r="2920" spans="4:4" x14ac:dyDescent="0.25">
      <c r="D2920" s="141"/>
    </row>
    <row r="2921" spans="4:4" x14ac:dyDescent="0.25">
      <c r="D2921" s="141"/>
    </row>
    <row r="2922" spans="4:4" x14ac:dyDescent="0.25">
      <c r="D2922" s="141"/>
    </row>
    <row r="2923" spans="4:4" x14ac:dyDescent="0.25">
      <c r="D2923" s="141"/>
    </row>
    <row r="2924" spans="4:4" x14ac:dyDescent="0.25">
      <c r="D2924" s="141"/>
    </row>
    <row r="2925" spans="4:4" x14ac:dyDescent="0.25">
      <c r="D2925" s="141"/>
    </row>
    <row r="2926" spans="4:4" x14ac:dyDescent="0.25">
      <c r="D2926" s="141"/>
    </row>
    <row r="2927" spans="4:4" x14ac:dyDescent="0.25">
      <c r="D2927" s="141"/>
    </row>
    <row r="2928" spans="4:4" x14ac:dyDescent="0.25">
      <c r="D2928" s="141"/>
    </row>
    <row r="2929" spans="4:4" x14ac:dyDescent="0.25">
      <c r="D2929" s="141"/>
    </row>
    <row r="2930" spans="4:4" x14ac:dyDescent="0.25">
      <c r="D2930" s="141"/>
    </row>
    <row r="2931" spans="4:4" x14ac:dyDescent="0.25">
      <c r="D2931" s="141"/>
    </row>
    <row r="2932" spans="4:4" x14ac:dyDescent="0.25">
      <c r="D2932" s="141"/>
    </row>
    <row r="2933" spans="4:4" x14ac:dyDescent="0.25">
      <c r="D2933" s="141"/>
    </row>
    <row r="2934" spans="4:4" x14ac:dyDescent="0.25">
      <c r="D2934" s="141"/>
    </row>
    <row r="2935" spans="4:4" x14ac:dyDescent="0.25">
      <c r="D2935" s="141"/>
    </row>
    <row r="2936" spans="4:4" x14ac:dyDescent="0.25">
      <c r="D2936" s="141"/>
    </row>
    <row r="2937" spans="4:4" x14ac:dyDescent="0.25">
      <c r="D2937" s="141"/>
    </row>
    <row r="2938" spans="4:4" x14ac:dyDescent="0.25">
      <c r="D2938" s="141"/>
    </row>
    <row r="2939" spans="4:4" x14ac:dyDescent="0.25">
      <c r="D2939" s="141"/>
    </row>
    <row r="2940" spans="4:4" x14ac:dyDescent="0.25">
      <c r="D2940" s="141"/>
    </row>
    <row r="2941" spans="4:4" x14ac:dyDescent="0.25">
      <c r="D2941" s="141"/>
    </row>
    <row r="2942" spans="4:4" x14ac:dyDescent="0.25">
      <c r="D2942" s="141"/>
    </row>
    <row r="2943" spans="4:4" x14ac:dyDescent="0.25">
      <c r="D2943" s="141"/>
    </row>
    <row r="2944" spans="4:4" x14ac:dyDescent="0.25">
      <c r="D2944" s="141"/>
    </row>
    <row r="2945" spans="4:4" x14ac:dyDescent="0.25">
      <c r="D2945" s="141"/>
    </row>
    <row r="2946" spans="4:4" x14ac:dyDescent="0.25">
      <c r="D2946" s="141"/>
    </row>
    <row r="2947" spans="4:4" x14ac:dyDescent="0.25">
      <c r="D2947" s="141"/>
    </row>
    <row r="2948" spans="4:4" x14ac:dyDescent="0.25">
      <c r="D2948" s="141"/>
    </row>
    <row r="2949" spans="4:4" x14ac:dyDescent="0.25">
      <c r="D2949" s="141"/>
    </row>
    <row r="2950" spans="4:4" x14ac:dyDescent="0.25">
      <c r="D2950" s="141"/>
    </row>
    <row r="2951" spans="4:4" x14ac:dyDescent="0.25">
      <c r="D2951" s="141"/>
    </row>
    <row r="2952" spans="4:4" x14ac:dyDescent="0.25">
      <c r="D2952" s="141"/>
    </row>
    <row r="2953" spans="4:4" x14ac:dyDescent="0.25">
      <c r="D2953" s="141"/>
    </row>
    <row r="2954" spans="4:4" x14ac:dyDescent="0.25">
      <c r="D2954" s="141"/>
    </row>
    <row r="2955" spans="4:4" x14ac:dyDescent="0.25">
      <c r="D2955" s="141"/>
    </row>
    <row r="2956" spans="4:4" x14ac:dyDescent="0.25">
      <c r="D2956" s="141"/>
    </row>
    <row r="2957" spans="4:4" x14ac:dyDescent="0.25">
      <c r="D2957" s="141"/>
    </row>
    <row r="2958" spans="4:4" x14ac:dyDescent="0.25">
      <c r="D2958" s="141"/>
    </row>
    <row r="2959" spans="4:4" x14ac:dyDescent="0.25">
      <c r="D2959" s="141"/>
    </row>
    <row r="2960" spans="4:4" x14ac:dyDescent="0.25">
      <c r="D2960" s="141"/>
    </row>
    <row r="2961" spans="4:4" x14ac:dyDescent="0.25">
      <c r="D2961" s="141"/>
    </row>
    <row r="2962" spans="4:4" x14ac:dyDescent="0.25">
      <c r="D2962" s="141"/>
    </row>
    <row r="2963" spans="4:4" x14ac:dyDescent="0.25">
      <c r="D2963" s="141"/>
    </row>
    <row r="2964" spans="4:4" x14ac:dyDescent="0.25">
      <c r="D2964" s="141"/>
    </row>
    <row r="2965" spans="4:4" x14ac:dyDescent="0.25">
      <c r="D2965" s="141"/>
    </row>
    <row r="2966" spans="4:4" x14ac:dyDescent="0.25">
      <c r="D2966" s="141"/>
    </row>
    <row r="2967" spans="4:4" x14ac:dyDescent="0.25">
      <c r="D2967" s="141"/>
    </row>
    <row r="2968" spans="4:4" x14ac:dyDescent="0.25">
      <c r="D2968" s="141"/>
    </row>
    <row r="2969" spans="4:4" x14ac:dyDescent="0.25">
      <c r="D2969" s="141"/>
    </row>
    <row r="2970" spans="4:4" x14ac:dyDescent="0.25">
      <c r="D2970" s="141"/>
    </row>
    <row r="2971" spans="4:4" x14ac:dyDescent="0.25">
      <c r="D2971" s="141"/>
    </row>
    <row r="2972" spans="4:4" x14ac:dyDescent="0.25">
      <c r="D2972" s="141"/>
    </row>
    <row r="2973" spans="4:4" x14ac:dyDescent="0.25">
      <c r="D2973" s="141"/>
    </row>
    <row r="2974" spans="4:4" x14ac:dyDescent="0.25">
      <c r="D2974" s="141"/>
    </row>
    <row r="2975" spans="4:4" x14ac:dyDescent="0.25">
      <c r="D2975" s="141"/>
    </row>
    <row r="2976" spans="4:4" x14ac:dyDescent="0.25">
      <c r="D2976" s="141"/>
    </row>
    <row r="2977" spans="4:4" x14ac:dyDescent="0.25">
      <c r="D2977" s="141"/>
    </row>
    <row r="2978" spans="4:4" x14ac:dyDescent="0.25">
      <c r="D2978" s="141"/>
    </row>
    <row r="2979" spans="4:4" x14ac:dyDescent="0.25">
      <c r="D2979" s="141"/>
    </row>
    <row r="2980" spans="4:4" x14ac:dyDescent="0.25">
      <c r="D2980" s="141"/>
    </row>
    <row r="2981" spans="4:4" x14ac:dyDescent="0.25">
      <c r="D2981" s="141"/>
    </row>
    <row r="2982" spans="4:4" x14ac:dyDescent="0.25">
      <c r="D2982" s="141"/>
    </row>
    <row r="2983" spans="4:4" x14ac:dyDescent="0.25">
      <c r="D2983" s="141"/>
    </row>
    <row r="2984" spans="4:4" x14ac:dyDescent="0.25">
      <c r="D2984" s="141"/>
    </row>
    <row r="2985" spans="4:4" x14ac:dyDescent="0.25">
      <c r="D2985" s="141"/>
    </row>
    <row r="2986" spans="4:4" x14ac:dyDescent="0.25">
      <c r="D2986" s="141"/>
    </row>
    <row r="2987" spans="4:4" x14ac:dyDescent="0.25">
      <c r="D2987" s="141"/>
    </row>
    <row r="2988" spans="4:4" x14ac:dyDescent="0.25">
      <c r="D2988" s="141"/>
    </row>
    <row r="2989" spans="4:4" x14ac:dyDescent="0.25">
      <c r="D2989" s="141"/>
    </row>
    <row r="2990" spans="4:4" x14ac:dyDescent="0.25">
      <c r="D2990" s="141"/>
    </row>
    <row r="2991" spans="4:4" x14ac:dyDescent="0.25">
      <c r="D2991" s="141"/>
    </row>
    <row r="2992" spans="4:4" x14ac:dyDescent="0.25">
      <c r="D2992" s="141"/>
    </row>
    <row r="2993" spans="4:4" x14ac:dyDescent="0.25">
      <c r="D2993" s="141"/>
    </row>
    <row r="2994" spans="4:4" x14ac:dyDescent="0.25">
      <c r="D2994" s="141"/>
    </row>
    <row r="2995" spans="4:4" x14ac:dyDescent="0.25">
      <c r="D2995" s="141"/>
    </row>
    <row r="2996" spans="4:4" x14ac:dyDescent="0.25">
      <c r="D2996" s="141"/>
    </row>
    <row r="2997" spans="4:4" x14ac:dyDescent="0.25">
      <c r="D2997" s="141"/>
    </row>
    <row r="2998" spans="4:4" x14ac:dyDescent="0.25">
      <c r="D2998" s="141"/>
    </row>
    <row r="2999" spans="4:4" x14ac:dyDescent="0.25">
      <c r="D2999" s="141"/>
    </row>
    <row r="3000" spans="4:4" x14ac:dyDescent="0.25">
      <c r="D3000" s="141"/>
    </row>
    <row r="3001" spans="4:4" x14ac:dyDescent="0.25">
      <c r="D3001" s="141"/>
    </row>
    <row r="3002" spans="4:4" x14ac:dyDescent="0.25">
      <c r="D3002" s="141"/>
    </row>
    <row r="3003" spans="4:4" x14ac:dyDescent="0.25">
      <c r="D3003" s="141"/>
    </row>
    <row r="3004" spans="4:4" x14ac:dyDescent="0.25">
      <c r="D3004" s="141"/>
    </row>
    <row r="3005" spans="4:4" x14ac:dyDescent="0.25">
      <c r="D3005" s="141"/>
    </row>
    <row r="3006" spans="4:4" x14ac:dyDescent="0.25">
      <c r="D3006" s="141"/>
    </row>
    <row r="3007" spans="4:4" x14ac:dyDescent="0.25">
      <c r="D3007" s="141"/>
    </row>
    <row r="3008" spans="4:4" x14ac:dyDescent="0.25">
      <c r="D3008" s="141"/>
    </row>
    <row r="3009" spans="4:4" x14ac:dyDescent="0.25">
      <c r="D3009" s="141"/>
    </row>
    <row r="3010" spans="4:4" x14ac:dyDescent="0.25">
      <c r="D3010" s="141"/>
    </row>
    <row r="3011" spans="4:4" x14ac:dyDescent="0.25">
      <c r="D3011" s="141"/>
    </row>
    <row r="3012" spans="4:4" x14ac:dyDescent="0.25">
      <c r="D3012" s="141"/>
    </row>
    <row r="3013" spans="4:4" x14ac:dyDescent="0.25">
      <c r="D3013" s="141"/>
    </row>
    <row r="3014" spans="4:4" x14ac:dyDescent="0.25">
      <c r="D3014" s="141"/>
    </row>
    <row r="3015" spans="4:4" x14ac:dyDescent="0.25">
      <c r="D3015" s="141"/>
    </row>
    <row r="3016" spans="4:4" x14ac:dyDescent="0.25">
      <c r="D3016" s="141"/>
    </row>
    <row r="3017" spans="4:4" x14ac:dyDescent="0.25">
      <c r="D3017" s="141"/>
    </row>
    <row r="3018" spans="4:4" x14ac:dyDescent="0.25">
      <c r="D3018" s="141"/>
    </row>
    <row r="3019" spans="4:4" x14ac:dyDescent="0.25">
      <c r="D3019" s="141"/>
    </row>
    <row r="3020" spans="4:4" x14ac:dyDescent="0.25">
      <c r="D3020" s="141"/>
    </row>
    <row r="3021" spans="4:4" x14ac:dyDescent="0.25">
      <c r="D3021" s="141"/>
    </row>
    <row r="3022" spans="4:4" x14ac:dyDescent="0.25">
      <c r="D3022" s="141"/>
    </row>
    <row r="3023" spans="4:4" x14ac:dyDescent="0.25">
      <c r="D3023" s="141"/>
    </row>
    <row r="3024" spans="4:4" x14ac:dyDescent="0.25">
      <c r="D3024" s="141"/>
    </row>
    <row r="3025" spans="4:4" x14ac:dyDescent="0.25">
      <c r="D3025" s="141"/>
    </row>
    <row r="3026" spans="4:4" x14ac:dyDescent="0.25">
      <c r="D3026" s="141"/>
    </row>
    <row r="3027" spans="4:4" x14ac:dyDescent="0.25">
      <c r="D3027" s="141"/>
    </row>
    <row r="3028" spans="4:4" x14ac:dyDescent="0.25">
      <c r="D3028" s="141"/>
    </row>
    <row r="3029" spans="4:4" x14ac:dyDescent="0.25">
      <c r="D3029" s="141"/>
    </row>
    <row r="3030" spans="4:4" x14ac:dyDescent="0.25">
      <c r="D3030" s="141"/>
    </row>
    <row r="3031" spans="4:4" x14ac:dyDescent="0.25">
      <c r="D3031" s="141"/>
    </row>
    <row r="3032" spans="4:4" x14ac:dyDescent="0.25">
      <c r="D3032" s="141"/>
    </row>
    <row r="3033" spans="4:4" x14ac:dyDescent="0.25">
      <c r="D3033" s="141"/>
    </row>
    <row r="3034" spans="4:4" x14ac:dyDescent="0.25">
      <c r="D3034" s="141"/>
    </row>
    <row r="3035" spans="4:4" x14ac:dyDescent="0.25">
      <c r="D3035" s="141"/>
    </row>
    <row r="3036" spans="4:4" x14ac:dyDescent="0.25">
      <c r="D3036" s="141"/>
    </row>
    <row r="3037" spans="4:4" x14ac:dyDescent="0.25">
      <c r="D3037" s="141"/>
    </row>
    <row r="3038" spans="4:4" x14ac:dyDescent="0.25">
      <c r="D3038" s="141"/>
    </row>
    <row r="3039" spans="4:4" x14ac:dyDescent="0.25">
      <c r="D3039" s="141"/>
    </row>
    <row r="3040" spans="4:4" x14ac:dyDescent="0.25">
      <c r="D3040" s="141"/>
    </row>
    <row r="3041" spans="4:4" x14ac:dyDescent="0.25">
      <c r="D3041" s="141"/>
    </row>
    <row r="3042" spans="4:4" x14ac:dyDescent="0.25">
      <c r="D3042" s="141"/>
    </row>
    <row r="3043" spans="4:4" x14ac:dyDescent="0.25">
      <c r="D3043" s="141"/>
    </row>
    <row r="3044" spans="4:4" x14ac:dyDescent="0.25">
      <c r="D3044" s="141"/>
    </row>
    <row r="3045" spans="4:4" x14ac:dyDescent="0.25">
      <c r="D3045" s="141"/>
    </row>
    <row r="3046" spans="4:4" x14ac:dyDescent="0.25">
      <c r="D3046" s="141"/>
    </row>
    <row r="3047" spans="4:4" x14ac:dyDescent="0.25">
      <c r="D3047" s="141"/>
    </row>
    <row r="3048" spans="4:4" x14ac:dyDescent="0.25">
      <c r="D3048" s="141"/>
    </row>
    <row r="3049" spans="4:4" x14ac:dyDescent="0.25">
      <c r="D3049" s="141"/>
    </row>
    <row r="3050" spans="4:4" x14ac:dyDescent="0.25">
      <c r="D3050" s="141"/>
    </row>
    <row r="3051" spans="4:4" x14ac:dyDescent="0.25">
      <c r="D3051" s="141"/>
    </row>
    <row r="3052" spans="4:4" x14ac:dyDescent="0.25">
      <c r="D3052" s="141"/>
    </row>
    <row r="3053" spans="4:4" x14ac:dyDescent="0.25">
      <c r="D3053" s="141"/>
    </row>
    <row r="3054" spans="4:4" x14ac:dyDescent="0.25">
      <c r="D3054" s="141"/>
    </row>
    <row r="3055" spans="4:4" x14ac:dyDescent="0.25">
      <c r="D3055" s="141"/>
    </row>
    <row r="3056" spans="4:4" x14ac:dyDescent="0.25">
      <c r="D3056" s="141"/>
    </row>
    <row r="3057" spans="4:4" x14ac:dyDescent="0.25">
      <c r="D3057" s="141"/>
    </row>
    <row r="3058" spans="4:4" x14ac:dyDescent="0.25">
      <c r="D3058" s="141"/>
    </row>
    <row r="3059" spans="4:4" x14ac:dyDescent="0.25">
      <c r="D3059" s="141"/>
    </row>
    <row r="3060" spans="4:4" x14ac:dyDescent="0.25">
      <c r="D3060" s="141"/>
    </row>
    <row r="3061" spans="4:4" x14ac:dyDescent="0.25">
      <c r="D3061" s="141"/>
    </row>
    <row r="3062" spans="4:4" x14ac:dyDescent="0.25">
      <c r="D3062" s="141"/>
    </row>
    <row r="3063" spans="4:4" x14ac:dyDescent="0.25">
      <c r="D3063" s="141"/>
    </row>
    <row r="3064" spans="4:4" x14ac:dyDescent="0.25">
      <c r="D3064" s="141"/>
    </row>
    <row r="3065" spans="4:4" x14ac:dyDescent="0.25">
      <c r="D3065" s="141"/>
    </row>
    <row r="3066" spans="4:4" x14ac:dyDescent="0.25">
      <c r="D3066" s="141"/>
    </row>
    <row r="3067" spans="4:4" x14ac:dyDescent="0.25">
      <c r="D3067" s="141"/>
    </row>
    <row r="3068" spans="4:4" x14ac:dyDescent="0.25">
      <c r="D3068" s="141"/>
    </row>
    <row r="3069" spans="4:4" x14ac:dyDescent="0.25">
      <c r="D3069" s="141"/>
    </row>
    <row r="3070" spans="4:4" x14ac:dyDescent="0.25">
      <c r="D3070" s="141"/>
    </row>
    <row r="3071" spans="4:4" x14ac:dyDescent="0.25">
      <c r="D3071" s="141"/>
    </row>
    <row r="3072" spans="4:4" x14ac:dyDescent="0.25">
      <c r="D3072" s="141"/>
    </row>
    <row r="3073" spans="4:4" x14ac:dyDescent="0.25">
      <c r="D3073" s="141"/>
    </row>
    <row r="3074" spans="4:4" x14ac:dyDescent="0.25">
      <c r="D3074" s="141"/>
    </row>
    <row r="3075" spans="4:4" x14ac:dyDescent="0.25">
      <c r="D3075" s="141"/>
    </row>
    <row r="3076" spans="4:4" x14ac:dyDescent="0.25">
      <c r="D3076" s="141"/>
    </row>
    <row r="3077" spans="4:4" x14ac:dyDescent="0.25">
      <c r="D3077" s="141"/>
    </row>
    <row r="3078" spans="4:4" x14ac:dyDescent="0.25">
      <c r="D3078" s="141"/>
    </row>
    <row r="3079" spans="4:4" x14ac:dyDescent="0.25">
      <c r="D3079" s="141"/>
    </row>
    <row r="3080" spans="4:4" x14ac:dyDescent="0.25">
      <c r="D3080" s="141"/>
    </row>
    <row r="3081" spans="4:4" x14ac:dyDescent="0.25">
      <c r="D3081" s="141"/>
    </row>
    <row r="3082" spans="4:4" x14ac:dyDescent="0.25">
      <c r="D3082" s="141"/>
    </row>
    <row r="3083" spans="4:4" x14ac:dyDescent="0.25">
      <c r="D3083" s="141"/>
    </row>
    <row r="3084" spans="4:4" x14ac:dyDescent="0.25">
      <c r="D3084" s="141"/>
    </row>
    <row r="3085" spans="4:4" x14ac:dyDescent="0.25">
      <c r="D3085" s="141"/>
    </row>
    <row r="3086" spans="4:4" x14ac:dyDescent="0.25">
      <c r="D3086" s="141"/>
    </row>
    <row r="3087" spans="4:4" x14ac:dyDescent="0.25">
      <c r="D3087" s="141"/>
    </row>
    <row r="3088" spans="4:4" x14ac:dyDescent="0.25">
      <c r="D3088" s="141"/>
    </row>
    <row r="3089" spans="4:4" x14ac:dyDescent="0.25">
      <c r="D3089" s="141"/>
    </row>
    <row r="3090" spans="4:4" x14ac:dyDescent="0.25">
      <c r="D3090" s="141"/>
    </row>
    <row r="3091" spans="4:4" x14ac:dyDescent="0.25">
      <c r="D3091" s="141"/>
    </row>
    <row r="3092" spans="4:4" x14ac:dyDescent="0.25">
      <c r="D3092" s="141"/>
    </row>
    <row r="3093" spans="4:4" x14ac:dyDescent="0.25">
      <c r="D3093" s="141"/>
    </row>
    <row r="3094" spans="4:4" x14ac:dyDescent="0.25">
      <c r="D3094" s="141"/>
    </row>
    <row r="3095" spans="4:4" x14ac:dyDescent="0.25">
      <c r="D3095" s="141"/>
    </row>
    <row r="3096" spans="4:4" x14ac:dyDescent="0.25">
      <c r="D3096" s="141"/>
    </row>
    <row r="3097" spans="4:4" x14ac:dyDescent="0.25">
      <c r="D3097" s="141"/>
    </row>
    <row r="3098" spans="4:4" x14ac:dyDescent="0.25">
      <c r="D3098" s="141"/>
    </row>
    <row r="3099" spans="4:4" x14ac:dyDescent="0.25">
      <c r="D3099" s="141"/>
    </row>
    <row r="3100" spans="4:4" x14ac:dyDescent="0.25">
      <c r="D3100" s="141"/>
    </row>
    <row r="3101" spans="4:4" x14ac:dyDescent="0.25">
      <c r="D3101" s="141"/>
    </row>
    <row r="3102" spans="4:4" x14ac:dyDescent="0.25">
      <c r="D3102" s="141"/>
    </row>
    <row r="3103" spans="4:4" x14ac:dyDescent="0.25">
      <c r="D3103" s="141"/>
    </row>
    <row r="3104" spans="4:4" x14ac:dyDescent="0.25">
      <c r="D3104" s="141"/>
    </row>
    <row r="3105" spans="4:4" x14ac:dyDescent="0.25">
      <c r="D3105" s="141"/>
    </row>
    <row r="3106" spans="4:4" x14ac:dyDescent="0.25">
      <c r="D3106" s="141"/>
    </row>
    <row r="3107" spans="4:4" x14ac:dyDescent="0.25">
      <c r="D3107" s="141"/>
    </row>
    <row r="3108" spans="4:4" x14ac:dyDescent="0.25">
      <c r="D3108" s="141"/>
    </row>
    <row r="3109" spans="4:4" x14ac:dyDescent="0.25">
      <c r="D3109" s="141"/>
    </row>
    <row r="3110" spans="4:4" x14ac:dyDescent="0.25">
      <c r="D3110" s="141"/>
    </row>
    <row r="3111" spans="4:4" x14ac:dyDescent="0.25">
      <c r="D3111" s="141"/>
    </row>
    <row r="3112" spans="4:4" x14ac:dyDescent="0.25">
      <c r="D3112" s="141"/>
    </row>
    <row r="3113" spans="4:4" x14ac:dyDescent="0.25">
      <c r="D3113" s="141"/>
    </row>
    <row r="3114" spans="4:4" x14ac:dyDescent="0.25">
      <c r="D3114" s="141"/>
    </row>
    <row r="3115" spans="4:4" x14ac:dyDescent="0.25">
      <c r="D3115" s="141"/>
    </row>
    <row r="3116" spans="4:4" x14ac:dyDescent="0.25">
      <c r="D3116" s="141"/>
    </row>
    <row r="3117" spans="4:4" x14ac:dyDescent="0.25">
      <c r="D3117" s="141"/>
    </row>
    <row r="3118" spans="4:4" x14ac:dyDescent="0.25">
      <c r="D3118" s="141"/>
    </row>
    <row r="3119" spans="4:4" x14ac:dyDescent="0.25">
      <c r="D3119" s="141"/>
    </row>
    <row r="3120" spans="4:4" x14ac:dyDescent="0.25">
      <c r="D3120" s="141"/>
    </row>
    <row r="3121" spans="4:4" x14ac:dyDescent="0.25">
      <c r="D3121" s="141"/>
    </row>
    <row r="3122" spans="4:4" x14ac:dyDescent="0.25">
      <c r="D3122" s="141"/>
    </row>
    <row r="3123" spans="4:4" x14ac:dyDescent="0.25">
      <c r="D3123" s="141"/>
    </row>
    <row r="3124" spans="4:4" x14ac:dyDescent="0.25">
      <c r="D3124" s="141"/>
    </row>
    <row r="3125" spans="4:4" x14ac:dyDescent="0.25">
      <c r="D3125" s="141"/>
    </row>
    <row r="3126" spans="4:4" x14ac:dyDescent="0.25">
      <c r="D3126" s="141"/>
    </row>
    <row r="3127" spans="4:4" x14ac:dyDescent="0.25">
      <c r="D3127" s="141"/>
    </row>
    <row r="3128" spans="4:4" x14ac:dyDescent="0.25">
      <c r="D3128" s="141"/>
    </row>
    <row r="3129" spans="4:4" x14ac:dyDescent="0.25">
      <c r="D3129" s="141"/>
    </row>
    <row r="3130" spans="4:4" x14ac:dyDescent="0.25">
      <c r="D3130" s="141"/>
    </row>
    <row r="3131" spans="4:4" x14ac:dyDescent="0.25">
      <c r="D3131" s="141"/>
    </row>
    <row r="3132" spans="4:4" x14ac:dyDescent="0.25">
      <c r="D3132" s="141"/>
    </row>
    <row r="3133" spans="4:4" x14ac:dyDescent="0.25">
      <c r="D3133" s="141"/>
    </row>
    <row r="3134" spans="4:4" x14ac:dyDescent="0.25">
      <c r="D3134" s="141"/>
    </row>
    <row r="3135" spans="4:4" x14ac:dyDescent="0.25">
      <c r="D3135" s="141"/>
    </row>
    <row r="3136" spans="4:4" x14ac:dyDescent="0.25">
      <c r="D3136" s="141"/>
    </row>
    <row r="3137" spans="4:4" x14ac:dyDescent="0.25">
      <c r="D3137" s="141"/>
    </row>
    <row r="3138" spans="4:4" x14ac:dyDescent="0.25">
      <c r="D3138" s="141"/>
    </row>
    <row r="3139" spans="4:4" x14ac:dyDescent="0.25">
      <c r="D3139" s="141"/>
    </row>
    <row r="3140" spans="4:4" x14ac:dyDescent="0.25">
      <c r="D3140" s="141"/>
    </row>
    <row r="3141" spans="4:4" x14ac:dyDescent="0.25">
      <c r="D3141" s="141"/>
    </row>
    <row r="3142" spans="4:4" x14ac:dyDescent="0.25">
      <c r="D3142" s="141"/>
    </row>
    <row r="3143" spans="4:4" x14ac:dyDescent="0.25">
      <c r="D3143" s="141"/>
    </row>
    <row r="3144" spans="4:4" x14ac:dyDescent="0.25">
      <c r="D3144" s="141"/>
    </row>
    <row r="3145" spans="4:4" x14ac:dyDescent="0.25">
      <c r="D3145" s="141"/>
    </row>
    <row r="3146" spans="4:4" x14ac:dyDescent="0.25">
      <c r="D3146" s="141"/>
    </row>
    <row r="3147" spans="4:4" x14ac:dyDescent="0.25">
      <c r="D3147" s="141"/>
    </row>
    <row r="3148" spans="4:4" x14ac:dyDescent="0.25">
      <c r="D3148" s="141"/>
    </row>
    <row r="3149" spans="4:4" x14ac:dyDescent="0.25">
      <c r="D3149" s="141"/>
    </row>
    <row r="3150" spans="4:4" x14ac:dyDescent="0.25">
      <c r="D3150" s="141"/>
    </row>
    <row r="3151" spans="4:4" x14ac:dyDescent="0.25">
      <c r="D3151" s="141"/>
    </row>
    <row r="3152" spans="4:4" x14ac:dyDescent="0.25">
      <c r="D3152" s="141"/>
    </row>
    <row r="3153" spans="4:4" x14ac:dyDescent="0.25">
      <c r="D3153" s="141"/>
    </row>
    <row r="3154" spans="4:4" x14ac:dyDescent="0.25">
      <c r="D3154" s="141"/>
    </row>
    <row r="3155" spans="4:4" x14ac:dyDescent="0.25">
      <c r="D3155" s="141"/>
    </row>
    <row r="3156" spans="4:4" x14ac:dyDescent="0.25">
      <c r="D3156" s="141"/>
    </row>
    <row r="3157" spans="4:4" x14ac:dyDescent="0.25">
      <c r="D3157" s="141"/>
    </row>
    <row r="3158" spans="4:4" x14ac:dyDescent="0.25">
      <c r="D3158" s="141"/>
    </row>
    <row r="3159" spans="4:4" x14ac:dyDescent="0.25">
      <c r="D3159" s="141"/>
    </row>
    <row r="3160" spans="4:4" x14ac:dyDescent="0.25">
      <c r="D3160" s="141"/>
    </row>
    <row r="3161" spans="4:4" x14ac:dyDescent="0.25">
      <c r="D3161" s="141"/>
    </row>
    <row r="3162" spans="4:4" x14ac:dyDescent="0.25">
      <c r="D3162" s="141"/>
    </row>
    <row r="3163" spans="4:4" x14ac:dyDescent="0.25">
      <c r="D3163" s="141"/>
    </row>
    <row r="3164" spans="4:4" x14ac:dyDescent="0.25">
      <c r="D3164" s="141"/>
    </row>
    <row r="3165" spans="4:4" x14ac:dyDescent="0.25">
      <c r="D3165" s="141"/>
    </row>
    <row r="3166" spans="4:4" x14ac:dyDescent="0.25">
      <c r="D3166" s="141"/>
    </row>
    <row r="3167" spans="4:4" x14ac:dyDescent="0.25">
      <c r="D3167" s="141"/>
    </row>
    <row r="3168" spans="4:4" x14ac:dyDescent="0.25">
      <c r="D3168" s="141"/>
    </row>
    <row r="3169" spans="4:4" x14ac:dyDescent="0.25">
      <c r="D3169" s="141"/>
    </row>
    <row r="3170" spans="4:4" x14ac:dyDescent="0.25">
      <c r="D3170" s="141"/>
    </row>
    <row r="3171" spans="4:4" x14ac:dyDescent="0.25">
      <c r="D3171" s="141"/>
    </row>
    <row r="3172" spans="4:4" x14ac:dyDescent="0.25">
      <c r="D3172" s="141"/>
    </row>
    <row r="3173" spans="4:4" x14ac:dyDescent="0.25">
      <c r="D3173" s="141"/>
    </row>
    <row r="3174" spans="4:4" x14ac:dyDescent="0.25">
      <c r="D3174" s="141"/>
    </row>
    <row r="3175" spans="4:4" x14ac:dyDescent="0.25">
      <c r="D3175" s="141"/>
    </row>
    <row r="3176" spans="4:4" x14ac:dyDescent="0.25">
      <c r="D3176" s="141"/>
    </row>
    <row r="3177" spans="4:4" x14ac:dyDescent="0.25">
      <c r="D3177" s="141"/>
    </row>
    <row r="3178" spans="4:4" x14ac:dyDescent="0.25">
      <c r="D3178" s="141"/>
    </row>
    <row r="3179" spans="4:4" x14ac:dyDescent="0.25">
      <c r="D3179" s="141"/>
    </row>
    <row r="3180" spans="4:4" x14ac:dyDescent="0.25">
      <c r="D3180" s="141"/>
    </row>
    <row r="3181" spans="4:4" x14ac:dyDescent="0.25">
      <c r="D3181" s="141"/>
    </row>
    <row r="3182" spans="4:4" x14ac:dyDescent="0.25">
      <c r="D3182" s="141"/>
    </row>
    <row r="3183" spans="4:4" x14ac:dyDescent="0.25">
      <c r="D3183" s="141"/>
    </row>
    <row r="3184" spans="4:4" x14ac:dyDescent="0.25">
      <c r="D3184" s="141"/>
    </row>
    <row r="3185" spans="4:4" x14ac:dyDescent="0.25">
      <c r="D3185" s="141"/>
    </row>
    <row r="3186" spans="4:4" x14ac:dyDescent="0.25">
      <c r="D3186" s="141"/>
    </row>
    <row r="3187" spans="4:4" x14ac:dyDescent="0.25">
      <c r="D3187" s="141"/>
    </row>
    <row r="3188" spans="4:4" x14ac:dyDescent="0.25">
      <c r="D3188" s="141"/>
    </row>
    <row r="3189" spans="4:4" x14ac:dyDescent="0.25">
      <c r="D3189" s="141"/>
    </row>
    <row r="3190" spans="4:4" x14ac:dyDescent="0.25">
      <c r="D3190" s="141"/>
    </row>
    <row r="3191" spans="4:4" x14ac:dyDescent="0.25">
      <c r="D3191" s="141"/>
    </row>
    <row r="3192" spans="4:4" x14ac:dyDescent="0.25">
      <c r="D3192" s="141"/>
    </row>
    <row r="3193" spans="4:4" x14ac:dyDescent="0.25">
      <c r="D3193" s="141"/>
    </row>
    <row r="3194" spans="4:4" x14ac:dyDescent="0.25">
      <c r="D3194" s="141"/>
    </row>
    <row r="3195" spans="4:4" x14ac:dyDescent="0.25">
      <c r="D3195" s="141"/>
    </row>
    <row r="3196" spans="4:4" x14ac:dyDescent="0.25">
      <c r="D3196" s="141"/>
    </row>
    <row r="3197" spans="4:4" x14ac:dyDescent="0.25">
      <c r="D3197" s="141"/>
    </row>
    <row r="3198" spans="4:4" x14ac:dyDescent="0.25">
      <c r="D3198" s="141"/>
    </row>
    <row r="3199" spans="4:4" x14ac:dyDescent="0.25">
      <c r="D3199" s="141"/>
    </row>
    <row r="3200" spans="4:4" x14ac:dyDescent="0.25">
      <c r="D3200" s="141"/>
    </row>
    <row r="3201" spans="4:4" x14ac:dyDescent="0.25">
      <c r="D3201" s="141"/>
    </row>
    <row r="3202" spans="4:4" x14ac:dyDescent="0.25">
      <c r="D3202" s="141"/>
    </row>
    <row r="3203" spans="4:4" x14ac:dyDescent="0.25">
      <c r="D3203" s="141"/>
    </row>
    <row r="3204" spans="4:4" x14ac:dyDescent="0.25">
      <c r="D3204" s="141"/>
    </row>
    <row r="3205" spans="4:4" x14ac:dyDescent="0.25">
      <c r="D3205" s="141"/>
    </row>
    <row r="3206" spans="4:4" x14ac:dyDescent="0.25">
      <c r="D3206" s="141"/>
    </row>
    <row r="3207" spans="4:4" x14ac:dyDescent="0.25">
      <c r="D3207" s="141"/>
    </row>
    <row r="3208" spans="4:4" x14ac:dyDescent="0.25">
      <c r="D3208" s="141"/>
    </row>
    <row r="3209" spans="4:4" x14ac:dyDescent="0.25">
      <c r="D3209" s="141"/>
    </row>
    <row r="3210" spans="4:4" x14ac:dyDescent="0.25">
      <c r="D3210" s="141"/>
    </row>
    <row r="3211" spans="4:4" x14ac:dyDescent="0.25">
      <c r="D3211" s="141"/>
    </row>
    <row r="3212" spans="4:4" x14ac:dyDescent="0.25">
      <c r="D3212" s="141"/>
    </row>
    <row r="3213" spans="4:4" x14ac:dyDescent="0.25">
      <c r="D3213" s="141"/>
    </row>
    <row r="3214" spans="4:4" x14ac:dyDescent="0.25">
      <c r="D3214" s="141"/>
    </row>
    <row r="3215" spans="4:4" x14ac:dyDescent="0.25">
      <c r="D3215" s="141"/>
    </row>
    <row r="3216" spans="4:4" x14ac:dyDescent="0.25">
      <c r="D3216" s="141"/>
    </row>
    <row r="3217" spans="4:4" x14ac:dyDescent="0.25">
      <c r="D3217" s="141"/>
    </row>
    <row r="3218" spans="4:4" x14ac:dyDescent="0.25">
      <c r="D3218" s="141"/>
    </row>
    <row r="3219" spans="4:4" x14ac:dyDescent="0.25">
      <c r="D3219" s="141"/>
    </row>
    <row r="3220" spans="4:4" x14ac:dyDescent="0.25">
      <c r="D3220" s="141"/>
    </row>
    <row r="3221" spans="4:4" x14ac:dyDescent="0.25">
      <c r="D3221" s="141"/>
    </row>
    <row r="3222" spans="4:4" x14ac:dyDescent="0.25">
      <c r="D3222" s="141"/>
    </row>
    <row r="3223" spans="4:4" x14ac:dyDescent="0.25">
      <c r="D3223" s="141"/>
    </row>
    <row r="3224" spans="4:4" x14ac:dyDescent="0.25">
      <c r="D3224" s="141"/>
    </row>
    <row r="3225" spans="4:4" x14ac:dyDescent="0.25">
      <c r="D3225" s="141"/>
    </row>
    <row r="3226" spans="4:4" x14ac:dyDescent="0.25">
      <c r="D3226" s="141"/>
    </row>
    <row r="3227" spans="4:4" x14ac:dyDescent="0.25">
      <c r="D3227" s="141"/>
    </row>
    <row r="3228" spans="4:4" x14ac:dyDescent="0.25">
      <c r="D3228" s="141"/>
    </row>
    <row r="3229" spans="4:4" x14ac:dyDescent="0.25">
      <c r="D3229" s="141"/>
    </row>
    <row r="3230" spans="4:4" x14ac:dyDescent="0.25">
      <c r="D3230" s="141"/>
    </row>
    <row r="3231" spans="4:4" x14ac:dyDescent="0.25">
      <c r="D3231" s="141"/>
    </row>
    <row r="3232" spans="4:4" x14ac:dyDescent="0.25">
      <c r="D3232" s="141"/>
    </row>
    <row r="3233" spans="4:4" x14ac:dyDescent="0.25">
      <c r="D3233" s="141"/>
    </row>
    <row r="3234" spans="4:4" x14ac:dyDescent="0.25">
      <c r="D3234" s="141"/>
    </row>
    <row r="3235" spans="4:4" x14ac:dyDescent="0.25">
      <c r="D3235" s="141"/>
    </row>
    <row r="3236" spans="4:4" x14ac:dyDescent="0.25">
      <c r="D3236" s="141"/>
    </row>
    <row r="3237" spans="4:4" x14ac:dyDescent="0.25">
      <c r="D3237" s="141"/>
    </row>
    <row r="3238" spans="4:4" x14ac:dyDescent="0.25">
      <c r="D3238" s="141"/>
    </row>
    <row r="3239" spans="4:4" x14ac:dyDescent="0.25">
      <c r="D3239" s="141"/>
    </row>
    <row r="3240" spans="4:4" x14ac:dyDescent="0.25">
      <c r="D3240" s="141"/>
    </row>
    <row r="3241" spans="4:4" x14ac:dyDescent="0.25">
      <c r="D3241" s="141"/>
    </row>
    <row r="3242" spans="4:4" x14ac:dyDescent="0.25">
      <c r="D3242" s="141"/>
    </row>
    <row r="3243" spans="4:4" x14ac:dyDescent="0.25">
      <c r="D3243" s="141"/>
    </row>
    <row r="3244" spans="4:4" x14ac:dyDescent="0.25">
      <c r="D3244" s="141"/>
    </row>
    <row r="3245" spans="4:4" x14ac:dyDescent="0.25">
      <c r="D3245" s="141"/>
    </row>
    <row r="3246" spans="4:4" x14ac:dyDescent="0.25">
      <c r="D3246" s="141"/>
    </row>
    <row r="3247" spans="4:4" x14ac:dyDescent="0.25">
      <c r="D3247" s="141"/>
    </row>
    <row r="3248" spans="4:4" x14ac:dyDescent="0.25">
      <c r="D3248" s="141"/>
    </row>
    <row r="3249" spans="4:4" x14ac:dyDescent="0.25">
      <c r="D3249" s="141"/>
    </row>
    <row r="3250" spans="4:4" x14ac:dyDescent="0.25">
      <c r="D3250" s="141"/>
    </row>
    <row r="3251" spans="4:4" x14ac:dyDescent="0.25">
      <c r="D3251" s="141"/>
    </row>
    <row r="3252" spans="4:4" x14ac:dyDescent="0.25">
      <c r="D3252" s="141"/>
    </row>
    <row r="3253" spans="4:4" x14ac:dyDescent="0.25">
      <c r="D3253" s="141"/>
    </row>
    <row r="3254" spans="4:4" x14ac:dyDescent="0.25">
      <c r="D3254" s="141"/>
    </row>
    <row r="3255" spans="4:4" x14ac:dyDescent="0.25">
      <c r="D3255" s="141"/>
    </row>
    <row r="3256" spans="4:4" x14ac:dyDescent="0.25">
      <c r="D3256" s="141"/>
    </row>
    <row r="3257" spans="4:4" x14ac:dyDescent="0.25">
      <c r="D3257" s="141"/>
    </row>
    <row r="3258" spans="4:4" x14ac:dyDescent="0.25">
      <c r="D3258" s="141"/>
    </row>
    <row r="3259" spans="4:4" x14ac:dyDescent="0.25">
      <c r="D3259" s="141"/>
    </row>
    <row r="3260" spans="4:4" x14ac:dyDescent="0.25">
      <c r="D3260" s="141"/>
    </row>
    <row r="3261" spans="4:4" x14ac:dyDescent="0.25">
      <c r="D3261" s="141"/>
    </row>
    <row r="3262" spans="4:4" x14ac:dyDescent="0.25">
      <c r="D3262" s="141"/>
    </row>
    <row r="3263" spans="4:4" x14ac:dyDescent="0.25">
      <c r="D3263" s="141"/>
    </row>
    <row r="3264" spans="4:4" x14ac:dyDescent="0.25">
      <c r="D3264" s="141"/>
    </row>
    <row r="3265" spans="4:4" x14ac:dyDescent="0.25">
      <c r="D3265" s="141"/>
    </row>
    <row r="3266" spans="4:4" x14ac:dyDescent="0.25">
      <c r="D3266" s="141"/>
    </row>
    <row r="3267" spans="4:4" x14ac:dyDescent="0.25">
      <c r="D3267" s="141"/>
    </row>
    <row r="3268" spans="4:4" x14ac:dyDescent="0.25">
      <c r="D3268" s="141"/>
    </row>
    <row r="3269" spans="4:4" x14ac:dyDescent="0.25">
      <c r="D3269" s="141"/>
    </row>
    <row r="3270" spans="4:4" x14ac:dyDescent="0.25">
      <c r="D3270" s="141"/>
    </row>
    <row r="3271" spans="4:4" x14ac:dyDescent="0.25">
      <c r="D3271" s="141"/>
    </row>
    <row r="3272" spans="4:4" x14ac:dyDescent="0.25">
      <c r="D3272" s="141"/>
    </row>
    <row r="3273" spans="4:4" x14ac:dyDescent="0.25">
      <c r="D3273" s="141"/>
    </row>
    <row r="3274" spans="4:4" x14ac:dyDescent="0.25">
      <c r="D3274" s="141"/>
    </row>
    <row r="3275" spans="4:4" x14ac:dyDescent="0.25">
      <c r="D3275" s="141"/>
    </row>
    <row r="3276" spans="4:4" x14ac:dyDescent="0.25">
      <c r="D3276" s="141"/>
    </row>
    <row r="3277" spans="4:4" x14ac:dyDescent="0.25">
      <c r="D3277" s="141"/>
    </row>
    <row r="3278" spans="4:4" x14ac:dyDescent="0.25">
      <c r="D3278" s="141"/>
    </row>
    <row r="3279" spans="4:4" x14ac:dyDescent="0.25">
      <c r="D3279" s="141"/>
    </row>
    <row r="3280" spans="4:4" x14ac:dyDescent="0.25">
      <c r="D3280" s="141"/>
    </row>
    <row r="3281" spans="4:4" x14ac:dyDescent="0.25">
      <c r="D3281" s="141"/>
    </row>
    <row r="3282" spans="4:4" x14ac:dyDescent="0.25">
      <c r="D3282" s="141"/>
    </row>
    <row r="3283" spans="4:4" x14ac:dyDescent="0.25">
      <c r="D3283" s="141"/>
    </row>
    <row r="3284" spans="4:4" x14ac:dyDescent="0.25">
      <c r="D3284" s="141"/>
    </row>
    <row r="3285" spans="4:4" x14ac:dyDescent="0.25">
      <c r="D3285" s="141"/>
    </row>
    <row r="3286" spans="4:4" x14ac:dyDescent="0.25">
      <c r="D3286" s="141"/>
    </row>
    <row r="3287" spans="4:4" x14ac:dyDescent="0.25">
      <c r="D3287" s="141"/>
    </row>
    <row r="3288" spans="4:4" x14ac:dyDescent="0.25">
      <c r="D3288" s="141"/>
    </row>
    <row r="3289" spans="4:4" x14ac:dyDescent="0.25">
      <c r="D3289" s="141"/>
    </row>
    <row r="3290" spans="4:4" x14ac:dyDescent="0.25">
      <c r="D3290" s="141"/>
    </row>
    <row r="3291" spans="4:4" x14ac:dyDescent="0.25">
      <c r="D3291" s="141"/>
    </row>
    <row r="3292" spans="4:4" x14ac:dyDescent="0.25">
      <c r="D3292" s="141"/>
    </row>
    <row r="3293" spans="4:4" x14ac:dyDescent="0.25">
      <c r="D3293" s="141"/>
    </row>
    <row r="3294" spans="4:4" x14ac:dyDescent="0.25">
      <c r="D3294" s="141"/>
    </row>
    <row r="3295" spans="4:4" x14ac:dyDescent="0.25">
      <c r="D3295" s="141"/>
    </row>
    <row r="3296" spans="4:4" x14ac:dyDescent="0.25">
      <c r="D3296" s="141"/>
    </row>
    <row r="3297" spans="4:4" x14ac:dyDescent="0.25">
      <c r="D3297" s="141"/>
    </row>
    <row r="3298" spans="4:4" x14ac:dyDescent="0.25">
      <c r="D3298" s="141"/>
    </row>
    <row r="3299" spans="4:4" x14ac:dyDescent="0.25">
      <c r="D3299" s="141"/>
    </row>
    <row r="3300" spans="4:4" x14ac:dyDescent="0.25">
      <c r="D3300" s="141"/>
    </row>
    <row r="3301" spans="4:4" x14ac:dyDescent="0.25">
      <c r="D3301" s="141"/>
    </row>
    <row r="3302" spans="4:4" x14ac:dyDescent="0.25">
      <c r="D3302" s="141"/>
    </row>
    <row r="3303" spans="4:4" x14ac:dyDescent="0.25">
      <c r="D3303" s="141"/>
    </row>
    <row r="3304" spans="4:4" x14ac:dyDescent="0.25">
      <c r="D3304" s="141"/>
    </row>
    <row r="3305" spans="4:4" x14ac:dyDescent="0.25">
      <c r="D3305" s="141"/>
    </row>
    <row r="3306" spans="4:4" x14ac:dyDescent="0.25">
      <c r="D3306" s="141"/>
    </row>
    <row r="3307" spans="4:4" x14ac:dyDescent="0.25">
      <c r="D3307" s="141"/>
    </row>
    <row r="3308" spans="4:4" x14ac:dyDescent="0.25">
      <c r="D3308" s="141"/>
    </row>
    <row r="3309" spans="4:4" x14ac:dyDescent="0.25">
      <c r="D3309" s="141"/>
    </row>
    <row r="3310" spans="4:4" x14ac:dyDescent="0.25">
      <c r="D3310" s="141"/>
    </row>
    <row r="3311" spans="4:4" x14ac:dyDescent="0.25">
      <c r="D3311" s="141"/>
    </row>
    <row r="3312" spans="4:4" x14ac:dyDescent="0.25">
      <c r="D3312" s="141"/>
    </row>
    <row r="3313" spans="4:4" x14ac:dyDescent="0.25">
      <c r="D3313" s="141"/>
    </row>
    <row r="3314" spans="4:4" x14ac:dyDescent="0.25">
      <c r="D3314" s="141"/>
    </row>
    <row r="3315" spans="4:4" x14ac:dyDescent="0.25">
      <c r="D3315" s="141"/>
    </row>
    <row r="3316" spans="4:4" x14ac:dyDescent="0.25">
      <c r="D3316" s="141"/>
    </row>
    <row r="3317" spans="4:4" x14ac:dyDescent="0.25">
      <c r="D3317" s="141"/>
    </row>
    <row r="3318" spans="4:4" x14ac:dyDescent="0.25">
      <c r="D3318" s="141"/>
    </row>
    <row r="3319" spans="4:4" x14ac:dyDescent="0.25">
      <c r="D3319" s="141"/>
    </row>
    <row r="3320" spans="4:4" x14ac:dyDescent="0.25">
      <c r="D3320" s="141"/>
    </row>
    <row r="3321" spans="4:4" x14ac:dyDescent="0.25">
      <c r="D3321" s="141"/>
    </row>
    <row r="3322" spans="4:4" x14ac:dyDescent="0.25">
      <c r="D3322" s="141"/>
    </row>
    <row r="3323" spans="4:4" x14ac:dyDescent="0.25">
      <c r="D3323" s="141"/>
    </row>
    <row r="3324" spans="4:4" x14ac:dyDescent="0.25">
      <c r="D3324" s="141"/>
    </row>
    <row r="3325" spans="4:4" x14ac:dyDescent="0.25">
      <c r="D3325" s="141"/>
    </row>
    <row r="3326" spans="4:4" x14ac:dyDescent="0.25">
      <c r="D3326" s="141"/>
    </row>
    <row r="3327" spans="4:4" x14ac:dyDescent="0.25">
      <c r="D3327" s="141"/>
    </row>
    <row r="3328" spans="4:4" x14ac:dyDescent="0.25">
      <c r="D3328" s="141"/>
    </row>
    <row r="3329" spans="4:4" x14ac:dyDescent="0.25">
      <c r="D3329" s="141"/>
    </row>
    <row r="3330" spans="4:4" x14ac:dyDescent="0.25">
      <c r="D3330" s="141"/>
    </row>
    <row r="3331" spans="4:4" x14ac:dyDescent="0.25">
      <c r="D3331" s="141"/>
    </row>
    <row r="3332" spans="4:4" x14ac:dyDescent="0.25">
      <c r="D3332" s="141"/>
    </row>
    <row r="3333" spans="4:4" x14ac:dyDescent="0.25">
      <c r="D3333" s="141"/>
    </row>
    <row r="3334" spans="4:4" x14ac:dyDescent="0.25">
      <c r="D3334" s="141"/>
    </row>
    <row r="3335" spans="4:4" x14ac:dyDescent="0.25">
      <c r="D3335" s="141"/>
    </row>
    <row r="3336" spans="4:4" x14ac:dyDescent="0.25">
      <c r="D3336" s="141"/>
    </row>
    <row r="3337" spans="4:4" x14ac:dyDescent="0.25">
      <c r="D3337" s="141"/>
    </row>
    <row r="3338" spans="4:4" x14ac:dyDescent="0.25">
      <c r="D3338" s="141"/>
    </row>
    <row r="3339" spans="4:4" x14ac:dyDescent="0.25">
      <c r="D3339" s="141"/>
    </row>
    <row r="3340" spans="4:4" x14ac:dyDescent="0.25">
      <c r="D3340" s="141"/>
    </row>
    <row r="3341" spans="4:4" x14ac:dyDescent="0.25">
      <c r="D3341" s="141"/>
    </row>
    <row r="3342" spans="4:4" x14ac:dyDescent="0.25">
      <c r="D3342" s="141"/>
    </row>
    <row r="3343" spans="4:4" x14ac:dyDescent="0.25">
      <c r="D3343" s="141"/>
    </row>
    <row r="3344" spans="4:4" x14ac:dyDescent="0.25">
      <c r="D3344" s="141"/>
    </row>
    <row r="3345" spans="4:4" x14ac:dyDescent="0.25">
      <c r="D3345" s="141"/>
    </row>
    <row r="3346" spans="4:4" x14ac:dyDescent="0.25">
      <c r="D3346" s="141"/>
    </row>
    <row r="3347" spans="4:4" x14ac:dyDescent="0.25">
      <c r="D3347" s="141"/>
    </row>
    <row r="3348" spans="4:4" x14ac:dyDescent="0.25">
      <c r="D3348" s="141"/>
    </row>
    <row r="3349" spans="4:4" x14ac:dyDescent="0.25">
      <c r="D3349" s="141"/>
    </row>
    <row r="3350" spans="4:4" x14ac:dyDescent="0.25">
      <c r="D3350" s="141"/>
    </row>
    <row r="3351" spans="4:4" x14ac:dyDescent="0.25">
      <c r="D3351" s="141"/>
    </row>
    <row r="3352" spans="4:4" x14ac:dyDescent="0.25">
      <c r="D3352" s="141"/>
    </row>
    <row r="3353" spans="4:4" x14ac:dyDescent="0.25">
      <c r="D3353" s="141"/>
    </row>
    <row r="3354" spans="4:4" x14ac:dyDescent="0.25">
      <c r="D3354" s="141"/>
    </row>
    <row r="3355" spans="4:4" x14ac:dyDescent="0.25">
      <c r="D3355" s="141"/>
    </row>
    <row r="3356" spans="4:4" x14ac:dyDescent="0.25">
      <c r="D3356" s="141"/>
    </row>
    <row r="3357" spans="4:4" x14ac:dyDescent="0.25">
      <c r="D3357" s="141"/>
    </row>
    <row r="3358" spans="4:4" x14ac:dyDescent="0.25">
      <c r="D3358" s="141"/>
    </row>
    <row r="3359" spans="4:4" x14ac:dyDescent="0.25">
      <c r="D3359" s="141"/>
    </row>
    <row r="3360" spans="4:4" x14ac:dyDescent="0.25">
      <c r="D3360" s="141"/>
    </row>
    <row r="3361" spans="4:4" x14ac:dyDescent="0.25">
      <c r="D3361" s="141"/>
    </row>
    <row r="3362" spans="4:4" x14ac:dyDescent="0.25">
      <c r="D3362" s="141"/>
    </row>
    <row r="3363" spans="4:4" x14ac:dyDescent="0.25">
      <c r="D3363" s="141"/>
    </row>
    <row r="3364" spans="4:4" x14ac:dyDescent="0.25">
      <c r="D3364" s="141"/>
    </row>
    <row r="3365" spans="4:4" x14ac:dyDescent="0.25">
      <c r="D3365" s="141"/>
    </row>
    <row r="3366" spans="4:4" x14ac:dyDescent="0.25">
      <c r="D3366" s="141"/>
    </row>
    <row r="3367" spans="4:4" x14ac:dyDescent="0.25">
      <c r="D3367" s="141"/>
    </row>
    <row r="3368" spans="4:4" x14ac:dyDescent="0.25">
      <c r="D3368" s="141"/>
    </row>
    <row r="3369" spans="4:4" x14ac:dyDescent="0.25">
      <c r="D3369" s="141"/>
    </row>
    <row r="3370" spans="4:4" x14ac:dyDescent="0.25">
      <c r="D3370" s="141"/>
    </row>
    <row r="3371" spans="4:4" x14ac:dyDescent="0.25">
      <c r="D3371" s="141"/>
    </row>
    <row r="3372" spans="4:4" x14ac:dyDescent="0.25">
      <c r="D3372" s="141"/>
    </row>
    <row r="3373" spans="4:4" x14ac:dyDescent="0.25">
      <c r="D3373" s="141"/>
    </row>
    <row r="3374" spans="4:4" x14ac:dyDescent="0.25">
      <c r="D3374" s="141"/>
    </row>
    <row r="3375" spans="4:4" x14ac:dyDescent="0.25">
      <c r="D3375" s="141"/>
    </row>
    <row r="3376" spans="4:4" x14ac:dyDescent="0.25">
      <c r="D3376" s="141"/>
    </row>
    <row r="3377" spans="4:4" x14ac:dyDescent="0.25">
      <c r="D3377" s="141"/>
    </row>
    <row r="3378" spans="4:4" x14ac:dyDescent="0.25">
      <c r="D3378" s="141"/>
    </row>
    <row r="3379" spans="4:4" x14ac:dyDescent="0.25">
      <c r="D3379" s="141"/>
    </row>
    <row r="3380" spans="4:4" x14ac:dyDescent="0.25">
      <c r="D3380" s="141"/>
    </row>
    <row r="3381" spans="4:4" x14ac:dyDescent="0.25">
      <c r="D3381" s="141"/>
    </row>
    <row r="3382" spans="4:4" x14ac:dyDescent="0.25">
      <c r="D3382" s="141"/>
    </row>
    <row r="3383" spans="4:4" x14ac:dyDescent="0.25">
      <c r="D3383" s="141"/>
    </row>
    <row r="3384" spans="4:4" x14ac:dyDescent="0.25">
      <c r="D3384" s="141"/>
    </row>
    <row r="3385" spans="4:4" x14ac:dyDescent="0.25">
      <c r="D3385" s="141"/>
    </row>
    <row r="3386" spans="4:4" x14ac:dyDescent="0.25">
      <c r="D3386" s="141"/>
    </row>
    <row r="3387" spans="4:4" x14ac:dyDescent="0.25">
      <c r="D3387" s="141"/>
    </row>
    <row r="3388" spans="4:4" x14ac:dyDescent="0.25">
      <c r="D3388" s="141"/>
    </row>
    <row r="3389" spans="4:4" x14ac:dyDescent="0.25">
      <c r="D3389" s="141"/>
    </row>
    <row r="3390" spans="4:4" x14ac:dyDescent="0.25">
      <c r="D3390" s="141"/>
    </row>
    <row r="3391" spans="4:4" x14ac:dyDescent="0.25">
      <c r="D3391" s="141"/>
    </row>
    <row r="3392" spans="4:4" x14ac:dyDescent="0.25">
      <c r="D3392" s="141"/>
    </row>
    <row r="3393" spans="4:4" x14ac:dyDescent="0.25">
      <c r="D3393" s="141"/>
    </row>
    <row r="3394" spans="4:4" x14ac:dyDescent="0.25">
      <c r="D3394" s="141"/>
    </row>
    <row r="3395" spans="4:4" x14ac:dyDescent="0.25">
      <c r="D3395" s="141"/>
    </row>
    <row r="3396" spans="4:4" x14ac:dyDescent="0.25">
      <c r="D3396" s="141"/>
    </row>
    <row r="3397" spans="4:4" x14ac:dyDescent="0.25">
      <c r="D3397" s="141"/>
    </row>
    <row r="3398" spans="4:4" x14ac:dyDescent="0.25">
      <c r="D3398" s="141"/>
    </row>
    <row r="3399" spans="4:4" x14ac:dyDescent="0.25">
      <c r="D3399" s="141"/>
    </row>
    <row r="3400" spans="4:4" x14ac:dyDescent="0.25">
      <c r="D3400" s="141"/>
    </row>
    <row r="3401" spans="4:4" x14ac:dyDescent="0.25">
      <c r="D3401" s="141"/>
    </row>
    <row r="3402" spans="4:4" x14ac:dyDescent="0.25">
      <c r="D3402" s="141"/>
    </row>
    <row r="3403" spans="4:4" x14ac:dyDescent="0.25">
      <c r="D3403" s="141"/>
    </row>
    <row r="3404" spans="4:4" x14ac:dyDescent="0.25">
      <c r="D3404" s="141"/>
    </row>
    <row r="3405" spans="4:4" x14ac:dyDescent="0.25">
      <c r="D3405" s="141"/>
    </row>
    <row r="3406" spans="4:4" x14ac:dyDescent="0.25">
      <c r="D3406" s="141"/>
    </row>
    <row r="3407" spans="4:4" x14ac:dyDescent="0.25">
      <c r="D3407" s="141"/>
    </row>
    <row r="3408" spans="4:4" x14ac:dyDescent="0.25">
      <c r="D3408" s="141"/>
    </row>
    <row r="3409" spans="4:4" x14ac:dyDescent="0.25">
      <c r="D3409" s="141"/>
    </row>
    <row r="3410" spans="4:4" x14ac:dyDescent="0.25">
      <c r="D3410" s="141"/>
    </row>
    <row r="3411" spans="4:4" x14ac:dyDescent="0.25">
      <c r="D3411" s="141"/>
    </row>
    <row r="3412" spans="4:4" x14ac:dyDescent="0.25">
      <c r="D3412" s="141"/>
    </row>
    <row r="3413" spans="4:4" x14ac:dyDescent="0.25">
      <c r="D3413" s="141"/>
    </row>
    <row r="3414" spans="4:4" x14ac:dyDescent="0.25">
      <c r="D3414" s="141"/>
    </row>
    <row r="3415" spans="4:4" x14ac:dyDescent="0.25">
      <c r="D3415" s="141"/>
    </row>
    <row r="3416" spans="4:4" x14ac:dyDescent="0.25">
      <c r="D3416" s="141"/>
    </row>
    <row r="3417" spans="4:4" x14ac:dyDescent="0.25">
      <c r="D3417" s="141"/>
    </row>
    <row r="3418" spans="4:4" x14ac:dyDescent="0.25">
      <c r="D3418" s="141"/>
    </row>
    <row r="3419" spans="4:4" x14ac:dyDescent="0.25">
      <c r="D3419" s="141"/>
    </row>
    <row r="3420" spans="4:4" x14ac:dyDescent="0.25">
      <c r="D3420" s="141"/>
    </row>
    <row r="3421" spans="4:4" x14ac:dyDescent="0.25">
      <c r="D3421" s="141"/>
    </row>
    <row r="3422" spans="4:4" x14ac:dyDescent="0.25">
      <c r="D3422" s="141"/>
    </row>
    <row r="3423" spans="4:4" x14ac:dyDescent="0.25">
      <c r="D3423" s="141"/>
    </row>
    <row r="3424" spans="4:4" x14ac:dyDescent="0.25">
      <c r="D3424" s="141"/>
    </row>
    <row r="3425" spans="4:4" x14ac:dyDescent="0.25">
      <c r="D3425" s="141"/>
    </row>
    <row r="3426" spans="4:4" x14ac:dyDescent="0.25">
      <c r="D3426" s="141"/>
    </row>
    <row r="3427" spans="4:4" x14ac:dyDescent="0.25">
      <c r="D3427" s="141"/>
    </row>
    <row r="3428" spans="4:4" x14ac:dyDescent="0.25">
      <c r="D3428" s="141"/>
    </row>
    <row r="3429" spans="4:4" x14ac:dyDescent="0.25">
      <c r="D3429" s="141"/>
    </row>
    <row r="3430" spans="4:4" x14ac:dyDescent="0.25">
      <c r="D3430" s="141"/>
    </row>
    <row r="3431" spans="4:4" x14ac:dyDescent="0.25">
      <c r="D3431" s="141"/>
    </row>
    <row r="3432" spans="4:4" x14ac:dyDescent="0.25">
      <c r="D3432" s="141"/>
    </row>
    <row r="3433" spans="4:4" x14ac:dyDescent="0.25">
      <c r="D3433" s="141"/>
    </row>
    <row r="3434" spans="4:4" x14ac:dyDescent="0.25">
      <c r="D3434" s="141"/>
    </row>
    <row r="3435" spans="4:4" x14ac:dyDescent="0.25">
      <c r="D3435" s="141"/>
    </row>
    <row r="3436" spans="4:4" x14ac:dyDescent="0.25">
      <c r="D3436" s="141"/>
    </row>
    <row r="3437" spans="4:4" x14ac:dyDescent="0.25">
      <c r="D3437" s="141"/>
    </row>
    <row r="3438" spans="4:4" x14ac:dyDescent="0.25">
      <c r="D3438" s="141"/>
    </row>
    <row r="3439" spans="4:4" x14ac:dyDescent="0.25">
      <c r="D3439" s="141"/>
    </row>
    <row r="3440" spans="4:4" x14ac:dyDescent="0.25">
      <c r="D3440" s="141"/>
    </row>
    <row r="3441" spans="4:4" x14ac:dyDescent="0.25">
      <c r="D3441" s="141"/>
    </row>
    <row r="3442" spans="4:4" x14ac:dyDescent="0.25">
      <c r="D3442" s="141"/>
    </row>
    <row r="3443" spans="4:4" x14ac:dyDescent="0.25">
      <c r="D3443" s="141"/>
    </row>
    <row r="3444" spans="4:4" x14ac:dyDescent="0.25">
      <c r="D3444" s="141"/>
    </row>
    <row r="3445" spans="4:4" x14ac:dyDescent="0.25">
      <c r="D3445" s="141"/>
    </row>
    <row r="3446" spans="4:4" x14ac:dyDescent="0.25">
      <c r="D3446" s="141"/>
    </row>
    <row r="3447" spans="4:4" x14ac:dyDescent="0.25">
      <c r="D3447" s="141"/>
    </row>
    <row r="3448" spans="4:4" x14ac:dyDescent="0.25">
      <c r="D3448" s="141"/>
    </row>
    <row r="3449" spans="4:4" x14ac:dyDescent="0.25">
      <c r="D3449" s="141"/>
    </row>
    <row r="3450" spans="4:4" x14ac:dyDescent="0.25">
      <c r="D3450" s="141"/>
    </row>
    <row r="3451" spans="4:4" x14ac:dyDescent="0.25">
      <c r="D3451" s="141"/>
    </row>
    <row r="3452" spans="4:4" x14ac:dyDescent="0.25">
      <c r="D3452" s="141"/>
    </row>
    <row r="3453" spans="4:4" x14ac:dyDescent="0.25">
      <c r="D3453" s="141"/>
    </row>
    <row r="3454" spans="4:4" x14ac:dyDescent="0.25">
      <c r="D3454" s="141"/>
    </row>
    <row r="3455" spans="4:4" x14ac:dyDescent="0.25">
      <c r="D3455" s="141"/>
    </row>
    <row r="3456" spans="4:4" x14ac:dyDescent="0.25">
      <c r="D3456" s="141"/>
    </row>
    <row r="3457" spans="4:4" x14ac:dyDescent="0.25">
      <c r="D3457" s="141"/>
    </row>
    <row r="3458" spans="4:4" x14ac:dyDescent="0.25">
      <c r="D3458" s="141"/>
    </row>
    <row r="3459" spans="4:4" x14ac:dyDescent="0.25">
      <c r="D3459" s="141"/>
    </row>
    <row r="3460" spans="4:4" x14ac:dyDescent="0.25">
      <c r="D3460" s="141"/>
    </row>
    <row r="3461" spans="4:4" x14ac:dyDescent="0.25">
      <c r="D3461" s="141"/>
    </row>
    <row r="3462" spans="4:4" x14ac:dyDescent="0.25">
      <c r="D3462" s="141"/>
    </row>
    <row r="3463" spans="4:4" x14ac:dyDescent="0.25">
      <c r="D3463" s="141"/>
    </row>
    <row r="3464" spans="4:4" x14ac:dyDescent="0.25">
      <c r="D3464" s="141"/>
    </row>
    <row r="3465" spans="4:4" x14ac:dyDescent="0.25">
      <c r="D3465" s="141"/>
    </row>
    <row r="3466" spans="4:4" x14ac:dyDescent="0.25">
      <c r="D3466" s="141"/>
    </row>
    <row r="3467" spans="4:4" x14ac:dyDescent="0.25">
      <c r="D3467" s="141"/>
    </row>
    <row r="3468" spans="4:4" x14ac:dyDescent="0.25">
      <c r="D3468" s="141"/>
    </row>
    <row r="3469" spans="4:4" x14ac:dyDescent="0.25">
      <c r="D3469" s="141"/>
    </row>
    <row r="3470" spans="4:4" x14ac:dyDescent="0.25">
      <c r="D3470" s="141"/>
    </row>
    <row r="3471" spans="4:4" x14ac:dyDescent="0.25">
      <c r="D3471" s="141"/>
    </row>
    <row r="3472" spans="4:4" x14ac:dyDescent="0.25">
      <c r="D3472" s="141"/>
    </row>
    <row r="3473" spans="4:4" x14ac:dyDescent="0.25">
      <c r="D3473" s="141"/>
    </row>
    <row r="3474" spans="4:4" x14ac:dyDescent="0.25">
      <c r="D3474" s="141"/>
    </row>
    <row r="3475" spans="4:4" x14ac:dyDescent="0.25">
      <c r="D3475" s="141"/>
    </row>
    <row r="3476" spans="4:4" x14ac:dyDescent="0.25">
      <c r="D3476" s="141"/>
    </row>
    <row r="3477" spans="4:4" x14ac:dyDescent="0.25">
      <c r="D3477" s="141"/>
    </row>
    <row r="3478" spans="4:4" x14ac:dyDescent="0.25">
      <c r="D3478" s="141"/>
    </row>
    <row r="3479" spans="4:4" x14ac:dyDescent="0.25">
      <c r="D3479" s="141"/>
    </row>
    <row r="3480" spans="4:4" x14ac:dyDescent="0.25">
      <c r="D3480" s="141"/>
    </row>
    <row r="3481" spans="4:4" x14ac:dyDescent="0.25">
      <c r="D3481" s="141"/>
    </row>
    <row r="3482" spans="4:4" x14ac:dyDescent="0.25">
      <c r="D3482" s="141"/>
    </row>
    <row r="3483" spans="4:4" x14ac:dyDescent="0.25">
      <c r="D3483" s="141"/>
    </row>
    <row r="3484" spans="4:4" x14ac:dyDescent="0.25">
      <c r="D3484" s="141"/>
    </row>
    <row r="3485" spans="4:4" x14ac:dyDescent="0.25">
      <c r="D3485" s="141"/>
    </row>
    <row r="3486" spans="4:4" x14ac:dyDescent="0.25">
      <c r="D3486" s="141"/>
    </row>
    <row r="3487" spans="4:4" x14ac:dyDescent="0.25">
      <c r="D3487" s="141"/>
    </row>
    <row r="3488" spans="4:4" x14ac:dyDescent="0.25">
      <c r="D3488" s="141"/>
    </row>
    <row r="3489" spans="4:4" x14ac:dyDescent="0.25">
      <c r="D3489" s="141"/>
    </row>
    <row r="3490" spans="4:4" x14ac:dyDescent="0.25">
      <c r="D3490" s="141"/>
    </row>
    <row r="3491" spans="4:4" x14ac:dyDescent="0.25">
      <c r="D3491" s="141"/>
    </row>
    <row r="3492" spans="4:4" x14ac:dyDescent="0.25">
      <c r="D3492" s="141"/>
    </row>
    <row r="3493" spans="4:4" x14ac:dyDescent="0.25">
      <c r="D3493" s="141"/>
    </row>
    <row r="3494" spans="4:4" x14ac:dyDescent="0.25">
      <c r="D3494" s="141"/>
    </row>
    <row r="3495" spans="4:4" x14ac:dyDescent="0.25">
      <c r="D3495" s="141"/>
    </row>
    <row r="3496" spans="4:4" x14ac:dyDescent="0.25">
      <c r="D3496" s="141"/>
    </row>
    <row r="3497" spans="4:4" x14ac:dyDescent="0.25">
      <c r="D3497" s="141"/>
    </row>
    <row r="3498" spans="4:4" x14ac:dyDescent="0.25">
      <c r="D3498" s="141"/>
    </row>
    <row r="3499" spans="4:4" x14ac:dyDescent="0.25">
      <c r="D3499" s="141"/>
    </row>
    <row r="3500" spans="4:4" x14ac:dyDescent="0.25">
      <c r="D3500" s="141"/>
    </row>
    <row r="3501" spans="4:4" x14ac:dyDescent="0.25">
      <c r="D3501" s="141"/>
    </row>
    <row r="3502" spans="4:4" x14ac:dyDescent="0.25">
      <c r="D3502" s="141"/>
    </row>
    <row r="3503" spans="4:4" x14ac:dyDescent="0.25">
      <c r="D3503" s="141"/>
    </row>
    <row r="3504" spans="4:4" x14ac:dyDescent="0.25">
      <c r="D3504" s="141"/>
    </row>
    <row r="3505" spans="4:4" x14ac:dyDescent="0.25">
      <c r="D3505" s="141"/>
    </row>
    <row r="3506" spans="4:4" x14ac:dyDescent="0.25">
      <c r="D3506" s="141"/>
    </row>
    <row r="3507" spans="4:4" x14ac:dyDescent="0.25">
      <c r="D3507" s="141"/>
    </row>
    <row r="3508" spans="4:4" x14ac:dyDescent="0.25">
      <c r="D3508" s="141"/>
    </row>
    <row r="3509" spans="4:4" x14ac:dyDescent="0.25">
      <c r="D3509" s="141"/>
    </row>
    <row r="3510" spans="4:4" x14ac:dyDescent="0.25">
      <c r="D3510" s="141"/>
    </row>
    <row r="3511" spans="4:4" x14ac:dyDescent="0.25">
      <c r="D3511" s="141"/>
    </row>
    <row r="3512" spans="4:4" x14ac:dyDescent="0.25">
      <c r="D3512" s="141"/>
    </row>
    <row r="3513" spans="4:4" x14ac:dyDescent="0.25">
      <c r="D3513" s="141"/>
    </row>
    <row r="3514" spans="4:4" x14ac:dyDescent="0.25">
      <c r="D3514" s="141"/>
    </row>
    <row r="3515" spans="4:4" x14ac:dyDescent="0.25">
      <c r="D3515" s="141"/>
    </row>
    <row r="3516" spans="4:4" x14ac:dyDescent="0.25">
      <c r="D3516" s="141"/>
    </row>
    <row r="3517" spans="4:4" x14ac:dyDescent="0.25">
      <c r="D3517" s="141"/>
    </row>
    <row r="3518" spans="4:4" x14ac:dyDescent="0.25">
      <c r="D3518" s="141"/>
    </row>
    <row r="3519" spans="4:4" x14ac:dyDescent="0.25">
      <c r="D3519" s="141"/>
    </row>
    <row r="3520" spans="4:4" x14ac:dyDescent="0.25">
      <c r="D3520" s="141"/>
    </row>
    <row r="3521" spans="4:4" x14ac:dyDescent="0.25">
      <c r="D3521" s="141"/>
    </row>
    <row r="3522" spans="4:4" x14ac:dyDescent="0.25">
      <c r="D3522" s="141"/>
    </row>
    <row r="3523" spans="4:4" x14ac:dyDescent="0.25">
      <c r="D3523" s="141"/>
    </row>
    <row r="3524" spans="4:4" x14ac:dyDescent="0.25">
      <c r="D3524" s="141"/>
    </row>
    <row r="3525" spans="4:4" x14ac:dyDescent="0.25">
      <c r="D3525" s="141"/>
    </row>
    <row r="3526" spans="4:4" x14ac:dyDescent="0.25">
      <c r="D3526" s="141"/>
    </row>
    <row r="3527" spans="4:4" x14ac:dyDescent="0.25">
      <c r="D3527" s="141"/>
    </row>
    <row r="3528" spans="4:4" x14ac:dyDescent="0.25">
      <c r="D3528" s="141"/>
    </row>
    <row r="3529" spans="4:4" x14ac:dyDescent="0.25">
      <c r="D3529" s="141"/>
    </row>
    <row r="3530" spans="4:4" x14ac:dyDescent="0.25">
      <c r="D3530" s="141"/>
    </row>
    <row r="3531" spans="4:4" x14ac:dyDescent="0.25">
      <c r="D3531" s="141"/>
    </row>
    <row r="3532" spans="4:4" x14ac:dyDescent="0.25">
      <c r="D3532" s="141"/>
    </row>
    <row r="3533" spans="4:4" x14ac:dyDescent="0.25">
      <c r="D3533" s="141"/>
    </row>
    <row r="3534" spans="4:4" x14ac:dyDescent="0.25">
      <c r="D3534" s="141"/>
    </row>
    <row r="3535" spans="4:4" x14ac:dyDescent="0.25">
      <c r="D3535" s="141"/>
    </row>
    <row r="3536" spans="4:4" x14ac:dyDescent="0.25">
      <c r="D3536" s="141"/>
    </row>
    <row r="3537" spans="4:4" x14ac:dyDescent="0.25">
      <c r="D3537" s="141"/>
    </row>
    <row r="3538" spans="4:4" x14ac:dyDescent="0.25">
      <c r="D3538" s="141"/>
    </row>
    <row r="3539" spans="4:4" x14ac:dyDescent="0.25">
      <c r="D3539" s="141"/>
    </row>
    <row r="3540" spans="4:4" x14ac:dyDescent="0.25">
      <c r="D3540" s="141"/>
    </row>
    <row r="3541" spans="4:4" x14ac:dyDescent="0.25">
      <c r="D3541" s="141"/>
    </row>
    <row r="3542" spans="4:4" x14ac:dyDescent="0.25">
      <c r="D3542" s="141"/>
    </row>
    <row r="3543" spans="4:4" x14ac:dyDescent="0.25">
      <c r="D3543" s="141"/>
    </row>
    <row r="3544" spans="4:4" x14ac:dyDescent="0.25">
      <c r="D3544" s="141"/>
    </row>
    <row r="3545" spans="4:4" x14ac:dyDescent="0.25">
      <c r="D3545" s="141"/>
    </row>
    <row r="3546" spans="4:4" x14ac:dyDescent="0.25">
      <c r="D3546" s="141"/>
    </row>
    <row r="3547" spans="4:4" x14ac:dyDescent="0.25">
      <c r="D3547" s="141"/>
    </row>
    <row r="3548" spans="4:4" x14ac:dyDescent="0.25">
      <c r="D3548" s="141"/>
    </row>
    <row r="3549" spans="4:4" x14ac:dyDescent="0.25">
      <c r="D3549" s="141"/>
    </row>
    <row r="3550" spans="4:4" x14ac:dyDescent="0.25">
      <c r="D3550" s="141"/>
    </row>
    <row r="3551" spans="4:4" x14ac:dyDescent="0.25">
      <c r="D3551" s="141"/>
    </row>
    <row r="3552" spans="4:4" x14ac:dyDescent="0.25">
      <c r="D3552" s="141"/>
    </row>
    <row r="3553" spans="4:4" x14ac:dyDescent="0.25">
      <c r="D3553" s="141"/>
    </row>
    <row r="3554" spans="4:4" x14ac:dyDescent="0.25">
      <c r="D3554" s="141"/>
    </row>
    <row r="3555" spans="4:4" x14ac:dyDescent="0.25">
      <c r="D3555" s="141"/>
    </row>
    <row r="3556" spans="4:4" x14ac:dyDescent="0.25">
      <c r="D3556" s="141"/>
    </row>
    <row r="3557" spans="4:4" x14ac:dyDescent="0.25">
      <c r="D3557" s="141"/>
    </row>
    <row r="3558" spans="4:4" x14ac:dyDescent="0.25">
      <c r="D3558" s="141"/>
    </row>
    <row r="3559" spans="4:4" x14ac:dyDescent="0.25">
      <c r="D3559" s="141"/>
    </row>
    <row r="3560" spans="4:4" x14ac:dyDescent="0.25">
      <c r="D3560" s="141"/>
    </row>
    <row r="3561" spans="4:4" x14ac:dyDescent="0.25">
      <c r="D3561" s="141"/>
    </row>
    <row r="3562" spans="4:4" x14ac:dyDescent="0.25">
      <c r="D3562" s="141"/>
    </row>
    <row r="3563" spans="4:4" x14ac:dyDescent="0.25">
      <c r="D3563" s="141"/>
    </row>
    <row r="3564" spans="4:4" x14ac:dyDescent="0.25">
      <c r="D3564" s="141"/>
    </row>
    <row r="3565" spans="4:4" x14ac:dyDescent="0.25">
      <c r="D3565" s="141"/>
    </row>
    <row r="3566" spans="4:4" x14ac:dyDescent="0.25">
      <c r="D3566" s="141"/>
    </row>
    <row r="3567" spans="4:4" x14ac:dyDescent="0.25">
      <c r="D3567" s="141"/>
    </row>
    <row r="3568" spans="4:4" x14ac:dyDescent="0.25">
      <c r="D3568" s="141"/>
    </row>
    <row r="3569" spans="4:4" x14ac:dyDescent="0.25">
      <c r="D3569" s="141"/>
    </row>
    <row r="3570" spans="4:4" x14ac:dyDescent="0.25">
      <c r="D3570" s="141"/>
    </row>
    <row r="3571" spans="4:4" x14ac:dyDescent="0.25">
      <c r="D3571" s="141"/>
    </row>
    <row r="3572" spans="4:4" x14ac:dyDescent="0.25">
      <c r="D3572" s="141"/>
    </row>
    <row r="3573" spans="4:4" x14ac:dyDescent="0.25">
      <c r="D3573" s="141"/>
    </row>
    <row r="3574" spans="4:4" x14ac:dyDescent="0.25">
      <c r="D3574" s="141"/>
    </row>
    <row r="3575" spans="4:4" x14ac:dyDescent="0.25">
      <c r="D3575" s="141"/>
    </row>
    <row r="3576" spans="4:4" x14ac:dyDescent="0.25">
      <c r="D3576" s="141"/>
    </row>
    <row r="3577" spans="4:4" x14ac:dyDescent="0.25">
      <c r="D3577" s="141"/>
    </row>
    <row r="3578" spans="4:4" x14ac:dyDescent="0.25">
      <c r="D3578" s="141"/>
    </row>
    <row r="3579" spans="4:4" x14ac:dyDescent="0.25">
      <c r="D3579" s="141"/>
    </row>
    <row r="3580" spans="4:4" x14ac:dyDescent="0.25">
      <c r="D3580" s="141"/>
    </row>
    <row r="3581" spans="4:4" x14ac:dyDescent="0.25">
      <c r="D3581" s="141"/>
    </row>
    <row r="3582" spans="4:4" x14ac:dyDescent="0.25">
      <c r="D3582" s="141"/>
    </row>
    <row r="3583" spans="4:4" x14ac:dyDescent="0.25">
      <c r="D3583" s="141"/>
    </row>
    <row r="3584" spans="4:4" x14ac:dyDescent="0.25">
      <c r="D3584" s="141"/>
    </row>
    <row r="3585" spans="4:4" x14ac:dyDescent="0.25">
      <c r="D3585" s="141"/>
    </row>
    <row r="3586" spans="4:4" x14ac:dyDescent="0.25">
      <c r="D3586" s="141"/>
    </row>
    <row r="3587" spans="4:4" x14ac:dyDescent="0.25">
      <c r="D3587" s="141"/>
    </row>
    <row r="3588" spans="4:4" x14ac:dyDescent="0.25">
      <c r="D3588" s="141"/>
    </row>
    <row r="3589" spans="4:4" x14ac:dyDescent="0.25">
      <c r="D3589" s="141"/>
    </row>
    <row r="3590" spans="4:4" x14ac:dyDescent="0.25">
      <c r="D3590" s="141"/>
    </row>
    <row r="3591" spans="4:4" x14ac:dyDescent="0.25">
      <c r="D3591" s="141"/>
    </row>
    <row r="3592" spans="4:4" x14ac:dyDescent="0.25">
      <c r="D3592" s="141"/>
    </row>
    <row r="3593" spans="4:4" x14ac:dyDescent="0.25">
      <c r="D3593" s="141"/>
    </row>
    <row r="3594" spans="4:4" x14ac:dyDescent="0.25">
      <c r="D3594" s="141"/>
    </row>
    <row r="3595" spans="4:4" x14ac:dyDescent="0.25">
      <c r="D3595" s="141"/>
    </row>
    <row r="3596" spans="4:4" x14ac:dyDescent="0.25">
      <c r="D3596" s="141"/>
    </row>
    <row r="3597" spans="4:4" x14ac:dyDescent="0.25">
      <c r="D3597" s="141"/>
    </row>
    <row r="3598" spans="4:4" x14ac:dyDescent="0.25">
      <c r="D3598" s="141"/>
    </row>
    <row r="3599" spans="4:4" x14ac:dyDescent="0.25">
      <c r="D3599" s="141"/>
    </row>
    <row r="3600" spans="4:4" x14ac:dyDescent="0.25">
      <c r="D3600" s="141"/>
    </row>
    <row r="3601" spans="4:4" x14ac:dyDescent="0.25">
      <c r="D3601" s="141"/>
    </row>
    <row r="3602" spans="4:4" x14ac:dyDescent="0.25">
      <c r="D3602" s="141"/>
    </row>
    <row r="3603" spans="4:4" x14ac:dyDescent="0.25">
      <c r="D3603" s="141"/>
    </row>
    <row r="3604" spans="4:4" x14ac:dyDescent="0.25">
      <c r="D3604" s="141"/>
    </row>
    <row r="3605" spans="4:4" x14ac:dyDescent="0.25">
      <c r="D3605" s="141"/>
    </row>
    <row r="3606" spans="4:4" x14ac:dyDescent="0.25">
      <c r="D3606" s="141"/>
    </row>
    <row r="3607" spans="4:4" x14ac:dyDescent="0.25">
      <c r="D3607" s="141"/>
    </row>
    <row r="3608" spans="4:4" x14ac:dyDescent="0.25">
      <c r="D3608" s="141"/>
    </row>
    <row r="3609" spans="4:4" x14ac:dyDescent="0.25">
      <c r="D3609" s="141"/>
    </row>
    <row r="3610" spans="4:4" x14ac:dyDescent="0.25">
      <c r="D3610" s="141"/>
    </row>
    <row r="3611" spans="4:4" x14ac:dyDescent="0.25">
      <c r="D3611" s="141"/>
    </row>
    <row r="3612" spans="4:4" x14ac:dyDescent="0.25">
      <c r="D3612" s="141"/>
    </row>
    <row r="3613" spans="4:4" x14ac:dyDescent="0.25">
      <c r="D3613" s="141"/>
    </row>
    <row r="3614" spans="4:4" x14ac:dyDescent="0.25">
      <c r="D3614" s="141"/>
    </row>
    <row r="3615" spans="4:4" x14ac:dyDescent="0.25">
      <c r="D3615" s="141"/>
    </row>
    <row r="3616" spans="4:4" x14ac:dyDescent="0.25">
      <c r="D3616" s="141"/>
    </row>
    <row r="3617" spans="4:4" x14ac:dyDescent="0.25">
      <c r="D3617" s="141"/>
    </row>
    <row r="3618" spans="4:4" x14ac:dyDescent="0.25">
      <c r="D3618" s="141"/>
    </row>
    <row r="3619" spans="4:4" x14ac:dyDescent="0.25">
      <c r="D3619" s="141"/>
    </row>
    <row r="3620" spans="4:4" x14ac:dyDescent="0.25">
      <c r="D3620" s="141"/>
    </row>
    <row r="3621" spans="4:4" x14ac:dyDescent="0.25">
      <c r="D3621" s="141"/>
    </row>
    <row r="3622" spans="4:4" x14ac:dyDescent="0.25">
      <c r="D3622" s="141"/>
    </row>
    <row r="3623" spans="4:4" x14ac:dyDescent="0.25">
      <c r="D3623" s="141"/>
    </row>
    <row r="3624" spans="4:4" x14ac:dyDescent="0.25">
      <c r="D3624" s="141"/>
    </row>
    <row r="3625" spans="4:4" x14ac:dyDescent="0.25">
      <c r="D3625" s="141"/>
    </row>
    <row r="3626" spans="4:4" x14ac:dyDescent="0.25">
      <c r="D3626" s="141"/>
    </row>
    <row r="3627" spans="4:4" x14ac:dyDescent="0.25">
      <c r="D3627" s="141"/>
    </row>
    <row r="3628" spans="4:4" x14ac:dyDescent="0.25">
      <c r="D3628" s="141"/>
    </row>
    <row r="3629" spans="4:4" x14ac:dyDescent="0.25">
      <c r="D3629" s="141"/>
    </row>
    <row r="3630" spans="4:4" x14ac:dyDescent="0.25">
      <c r="D3630" s="141"/>
    </row>
    <row r="3631" spans="4:4" x14ac:dyDescent="0.25">
      <c r="D3631" s="141"/>
    </row>
    <row r="3632" spans="4:4" x14ac:dyDescent="0.25">
      <c r="D3632" s="141"/>
    </row>
    <row r="3633" spans="4:4" x14ac:dyDescent="0.25">
      <c r="D3633" s="141"/>
    </row>
    <row r="3634" spans="4:4" x14ac:dyDescent="0.25">
      <c r="D3634" s="141"/>
    </row>
    <row r="3635" spans="4:4" x14ac:dyDescent="0.25">
      <c r="D3635" s="141"/>
    </row>
    <row r="3636" spans="4:4" x14ac:dyDescent="0.25">
      <c r="D3636" s="141"/>
    </row>
    <row r="3637" spans="4:4" x14ac:dyDescent="0.25">
      <c r="D3637" s="141"/>
    </row>
    <row r="3638" spans="4:4" x14ac:dyDescent="0.25">
      <c r="D3638" s="141"/>
    </row>
    <row r="3639" spans="4:4" x14ac:dyDescent="0.25">
      <c r="D3639" s="141"/>
    </row>
    <row r="3640" spans="4:4" x14ac:dyDescent="0.25">
      <c r="D3640" s="141"/>
    </row>
    <row r="3641" spans="4:4" x14ac:dyDescent="0.25">
      <c r="D3641" s="141"/>
    </row>
    <row r="3642" spans="4:4" x14ac:dyDescent="0.25">
      <c r="D3642" s="141"/>
    </row>
    <row r="3643" spans="4:4" x14ac:dyDescent="0.25">
      <c r="D3643" s="141"/>
    </row>
    <row r="3644" spans="4:4" x14ac:dyDescent="0.25">
      <c r="D3644" s="141"/>
    </row>
    <row r="3645" spans="4:4" x14ac:dyDescent="0.25">
      <c r="D3645" s="141"/>
    </row>
    <row r="3646" spans="4:4" x14ac:dyDescent="0.25">
      <c r="D3646" s="141"/>
    </row>
    <row r="3647" spans="4:4" x14ac:dyDescent="0.25">
      <c r="D3647" s="141"/>
    </row>
    <row r="3648" spans="4:4" x14ac:dyDescent="0.25">
      <c r="D3648" s="141"/>
    </row>
    <row r="3649" spans="4:4" x14ac:dyDescent="0.25">
      <c r="D3649" s="141"/>
    </row>
    <row r="3650" spans="4:4" x14ac:dyDescent="0.25">
      <c r="D3650" s="141"/>
    </row>
    <row r="3651" spans="4:4" x14ac:dyDescent="0.25">
      <c r="D3651" s="141"/>
    </row>
    <row r="3652" spans="4:4" x14ac:dyDescent="0.25">
      <c r="D3652" s="141"/>
    </row>
    <row r="3653" spans="4:4" x14ac:dyDescent="0.25">
      <c r="D3653" s="141"/>
    </row>
    <row r="3654" spans="4:4" x14ac:dyDescent="0.25">
      <c r="D3654" s="141"/>
    </row>
    <row r="3655" spans="4:4" x14ac:dyDescent="0.25">
      <c r="D3655" s="141"/>
    </row>
    <row r="3656" spans="4:4" x14ac:dyDescent="0.25">
      <c r="D3656" s="141"/>
    </row>
    <row r="3657" spans="4:4" x14ac:dyDescent="0.25">
      <c r="D3657" s="141"/>
    </row>
    <row r="3658" spans="4:4" x14ac:dyDescent="0.25">
      <c r="D3658" s="141"/>
    </row>
    <row r="3659" spans="4:4" x14ac:dyDescent="0.25">
      <c r="D3659" s="141"/>
    </row>
    <row r="3660" spans="4:4" x14ac:dyDescent="0.25">
      <c r="D3660" s="141"/>
    </row>
    <row r="3661" spans="4:4" x14ac:dyDescent="0.25">
      <c r="D3661" s="141"/>
    </row>
    <row r="3662" spans="4:4" x14ac:dyDescent="0.25">
      <c r="D3662" s="141"/>
    </row>
    <row r="3663" spans="4:4" x14ac:dyDescent="0.25">
      <c r="D3663" s="141"/>
    </row>
    <row r="3664" spans="4:4" x14ac:dyDescent="0.25">
      <c r="D3664" s="141"/>
    </row>
    <row r="3665" spans="4:4" x14ac:dyDescent="0.25">
      <c r="D3665" s="141"/>
    </row>
    <row r="3666" spans="4:4" x14ac:dyDescent="0.25">
      <c r="D3666" s="141"/>
    </row>
    <row r="3667" spans="4:4" x14ac:dyDescent="0.25">
      <c r="D3667" s="141"/>
    </row>
    <row r="3668" spans="4:4" x14ac:dyDescent="0.25">
      <c r="D3668" s="141"/>
    </row>
    <row r="3669" spans="4:4" x14ac:dyDescent="0.25">
      <c r="D3669" s="141"/>
    </row>
    <row r="3670" spans="4:4" x14ac:dyDescent="0.25">
      <c r="D3670" s="141"/>
    </row>
    <row r="3671" spans="4:4" x14ac:dyDescent="0.25">
      <c r="D3671" s="141"/>
    </row>
    <row r="3672" spans="4:4" x14ac:dyDescent="0.25">
      <c r="D3672" s="141"/>
    </row>
    <row r="3673" spans="4:4" x14ac:dyDescent="0.25">
      <c r="D3673" s="141"/>
    </row>
    <row r="3674" spans="4:4" x14ac:dyDescent="0.25">
      <c r="D3674" s="141"/>
    </row>
    <row r="3675" spans="4:4" x14ac:dyDescent="0.25">
      <c r="D3675" s="141"/>
    </row>
    <row r="3676" spans="4:4" x14ac:dyDescent="0.25">
      <c r="D3676" s="141"/>
    </row>
    <row r="3677" spans="4:4" x14ac:dyDescent="0.25">
      <c r="D3677" s="141"/>
    </row>
    <row r="3678" spans="4:4" x14ac:dyDescent="0.25">
      <c r="D3678" s="141"/>
    </row>
    <row r="3679" spans="4:4" x14ac:dyDescent="0.25">
      <c r="D3679" s="141"/>
    </row>
    <row r="3680" spans="4:4" x14ac:dyDescent="0.25">
      <c r="D3680" s="141"/>
    </row>
    <row r="3681" spans="4:4" x14ac:dyDescent="0.25">
      <c r="D3681" s="141"/>
    </row>
    <row r="3682" spans="4:4" x14ac:dyDescent="0.25">
      <c r="D3682" s="141"/>
    </row>
    <row r="3683" spans="4:4" x14ac:dyDescent="0.25">
      <c r="D3683" s="141"/>
    </row>
    <row r="3684" spans="4:4" x14ac:dyDescent="0.25">
      <c r="D3684" s="141"/>
    </row>
    <row r="3685" spans="4:4" x14ac:dyDescent="0.25">
      <c r="D3685" s="141"/>
    </row>
    <row r="3686" spans="4:4" x14ac:dyDescent="0.25">
      <c r="D3686" s="141"/>
    </row>
    <row r="3687" spans="4:4" x14ac:dyDescent="0.25">
      <c r="D3687" s="141"/>
    </row>
    <row r="3688" spans="4:4" x14ac:dyDescent="0.25">
      <c r="D3688" s="141"/>
    </row>
    <row r="3689" spans="4:4" x14ac:dyDescent="0.25">
      <c r="D3689" s="141"/>
    </row>
    <row r="3690" spans="4:4" x14ac:dyDescent="0.25">
      <c r="D3690" s="141"/>
    </row>
    <row r="3691" spans="4:4" x14ac:dyDescent="0.25">
      <c r="D3691" s="141"/>
    </row>
    <row r="3692" spans="4:4" x14ac:dyDescent="0.25">
      <c r="D3692" s="141"/>
    </row>
    <row r="3693" spans="4:4" x14ac:dyDescent="0.25">
      <c r="D3693" s="141"/>
    </row>
    <row r="3694" spans="4:4" x14ac:dyDescent="0.25">
      <c r="D3694" s="141"/>
    </row>
    <row r="3695" spans="4:4" x14ac:dyDescent="0.25">
      <c r="D3695" s="141"/>
    </row>
    <row r="3696" spans="4:4" x14ac:dyDescent="0.25">
      <c r="D3696" s="141"/>
    </row>
    <row r="3697" spans="4:4" x14ac:dyDescent="0.25">
      <c r="D3697" s="141"/>
    </row>
    <row r="3698" spans="4:4" x14ac:dyDescent="0.25">
      <c r="D3698" s="141"/>
    </row>
    <row r="3699" spans="4:4" x14ac:dyDescent="0.25">
      <c r="D3699" s="141"/>
    </row>
    <row r="3700" spans="4:4" x14ac:dyDescent="0.25">
      <c r="D3700" s="141"/>
    </row>
    <row r="3701" spans="4:4" x14ac:dyDescent="0.25">
      <c r="D3701" s="141"/>
    </row>
    <row r="3702" spans="4:4" x14ac:dyDescent="0.25">
      <c r="D3702" s="141"/>
    </row>
    <row r="3703" spans="4:4" x14ac:dyDescent="0.25">
      <c r="D3703" s="141"/>
    </row>
    <row r="3704" spans="4:4" x14ac:dyDescent="0.25">
      <c r="D3704" s="141"/>
    </row>
    <row r="3705" spans="4:4" x14ac:dyDescent="0.25">
      <c r="D3705" s="141"/>
    </row>
    <row r="3706" spans="4:4" x14ac:dyDescent="0.25">
      <c r="D3706" s="141"/>
    </row>
    <row r="3707" spans="4:4" x14ac:dyDescent="0.25">
      <c r="D3707" s="141"/>
    </row>
    <row r="3708" spans="4:4" x14ac:dyDescent="0.25">
      <c r="D3708" s="141"/>
    </row>
    <row r="3709" spans="4:4" x14ac:dyDescent="0.25">
      <c r="D3709" s="141"/>
    </row>
    <row r="3710" spans="4:4" x14ac:dyDescent="0.25">
      <c r="D3710" s="141"/>
    </row>
    <row r="3711" spans="4:4" x14ac:dyDescent="0.25">
      <c r="D3711" s="141"/>
    </row>
    <row r="3712" spans="4:4" x14ac:dyDescent="0.25">
      <c r="D3712" s="141"/>
    </row>
    <row r="3713" spans="4:4" x14ac:dyDescent="0.25">
      <c r="D3713" s="141"/>
    </row>
    <row r="3714" spans="4:4" x14ac:dyDescent="0.25">
      <c r="D3714" s="141"/>
    </row>
    <row r="3715" spans="4:4" x14ac:dyDescent="0.25">
      <c r="D3715" s="141"/>
    </row>
    <row r="3716" spans="4:4" x14ac:dyDescent="0.25">
      <c r="D3716" s="141"/>
    </row>
    <row r="3717" spans="4:4" x14ac:dyDescent="0.25">
      <c r="D3717" s="141"/>
    </row>
    <row r="3718" spans="4:4" x14ac:dyDescent="0.25">
      <c r="D3718" s="141"/>
    </row>
    <row r="3719" spans="4:4" x14ac:dyDescent="0.25">
      <c r="D3719" s="141"/>
    </row>
    <row r="3720" spans="4:4" x14ac:dyDescent="0.25">
      <c r="D3720" s="141"/>
    </row>
    <row r="3721" spans="4:4" x14ac:dyDescent="0.25">
      <c r="D3721" s="141"/>
    </row>
    <row r="3722" spans="4:4" x14ac:dyDescent="0.25">
      <c r="D3722" s="141"/>
    </row>
    <row r="3723" spans="4:4" x14ac:dyDescent="0.25">
      <c r="D3723" s="141"/>
    </row>
    <row r="3724" spans="4:4" x14ac:dyDescent="0.25">
      <c r="D3724" s="141"/>
    </row>
    <row r="3725" spans="4:4" x14ac:dyDescent="0.25">
      <c r="D3725" s="141"/>
    </row>
    <row r="3726" spans="4:4" x14ac:dyDescent="0.25">
      <c r="D3726" s="141"/>
    </row>
    <row r="3727" spans="4:4" x14ac:dyDescent="0.25">
      <c r="D3727" s="141"/>
    </row>
    <row r="3728" spans="4:4" x14ac:dyDescent="0.25">
      <c r="D3728" s="141"/>
    </row>
    <row r="3729" spans="4:4" x14ac:dyDescent="0.25">
      <c r="D3729" s="141"/>
    </row>
    <row r="3730" spans="4:4" x14ac:dyDescent="0.25">
      <c r="D3730" s="141"/>
    </row>
    <row r="3731" spans="4:4" x14ac:dyDescent="0.25">
      <c r="D3731" s="141"/>
    </row>
    <row r="3732" spans="4:4" x14ac:dyDescent="0.25">
      <c r="D3732" s="141"/>
    </row>
    <row r="3733" spans="4:4" x14ac:dyDescent="0.25">
      <c r="D3733" s="141"/>
    </row>
    <row r="3734" spans="4:4" x14ac:dyDescent="0.25">
      <c r="D3734" s="141"/>
    </row>
    <row r="3735" spans="4:4" x14ac:dyDescent="0.25">
      <c r="D3735" s="141"/>
    </row>
    <row r="3736" spans="4:4" x14ac:dyDescent="0.25">
      <c r="D3736" s="141"/>
    </row>
    <row r="3737" spans="4:4" x14ac:dyDescent="0.25">
      <c r="D3737" s="141"/>
    </row>
    <row r="3738" spans="4:4" x14ac:dyDescent="0.25">
      <c r="D3738" s="141"/>
    </row>
    <row r="3739" spans="4:4" x14ac:dyDescent="0.25">
      <c r="D3739" s="141"/>
    </row>
    <row r="3740" spans="4:4" x14ac:dyDescent="0.25">
      <c r="D3740" s="141"/>
    </row>
    <row r="3741" spans="4:4" x14ac:dyDescent="0.25">
      <c r="D3741" s="141"/>
    </row>
    <row r="3742" spans="4:4" x14ac:dyDescent="0.25">
      <c r="D3742" s="141"/>
    </row>
    <row r="3743" spans="4:4" x14ac:dyDescent="0.25">
      <c r="D3743" s="141"/>
    </row>
    <row r="3744" spans="4:4" x14ac:dyDescent="0.25">
      <c r="D3744" s="141"/>
    </row>
    <row r="3745" spans="4:4" x14ac:dyDescent="0.25">
      <c r="D3745" s="141"/>
    </row>
    <row r="3746" spans="4:4" x14ac:dyDescent="0.25">
      <c r="D3746" s="141"/>
    </row>
    <row r="3747" spans="4:4" x14ac:dyDescent="0.25">
      <c r="D3747" s="141"/>
    </row>
    <row r="3748" spans="4:4" x14ac:dyDescent="0.25">
      <c r="D3748" s="141"/>
    </row>
    <row r="3749" spans="4:4" x14ac:dyDescent="0.25">
      <c r="D3749" s="141"/>
    </row>
    <row r="3750" spans="4:4" x14ac:dyDescent="0.25">
      <c r="D3750" s="141"/>
    </row>
    <row r="3751" spans="4:4" x14ac:dyDescent="0.25">
      <c r="D3751" s="141"/>
    </row>
    <row r="3752" spans="4:4" x14ac:dyDescent="0.25">
      <c r="D3752" s="141"/>
    </row>
    <row r="3753" spans="4:4" x14ac:dyDescent="0.25">
      <c r="D3753" s="141"/>
    </row>
    <row r="3754" spans="4:4" x14ac:dyDescent="0.25">
      <c r="D3754" s="141"/>
    </row>
    <row r="3755" spans="4:4" x14ac:dyDescent="0.25">
      <c r="D3755" s="141"/>
    </row>
    <row r="3756" spans="4:4" x14ac:dyDescent="0.25">
      <c r="D3756" s="141"/>
    </row>
    <row r="3757" spans="4:4" x14ac:dyDescent="0.25">
      <c r="D3757" s="141"/>
    </row>
    <row r="3758" spans="4:4" x14ac:dyDescent="0.25">
      <c r="D3758" s="141"/>
    </row>
    <row r="3759" spans="4:4" x14ac:dyDescent="0.25">
      <c r="D3759" s="141"/>
    </row>
    <row r="3760" spans="4:4" x14ac:dyDescent="0.25">
      <c r="D3760" s="141"/>
    </row>
    <row r="3761" spans="4:4" x14ac:dyDescent="0.25">
      <c r="D3761" s="141"/>
    </row>
    <row r="3762" spans="4:4" x14ac:dyDescent="0.25">
      <c r="D3762" s="141"/>
    </row>
    <row r="3763" spans="4:4" x14ac:dyDescent="0.25">
      <c r="D3763" s="141"/>
    </row>
    <row r="3764" spans="4:4" x14ac:dyDescent="0.25">
      <c r="D3764" s="141"/>
    </row>
    <row r="3765" spans="4:4" x14ac:dyDescent="0.25">
      <c r="D3765" s="141"/>
    </row>
    <row r="3766" spans="4:4" x14ac:dyDescent="0.25">
      <c r="D3766" s="141"/>
    </row>
    <row r="3767" spans="4:4" x14ac:dyDescent="0.25">
      <c r="D3767" s="141"/>
    </row>
    <row r="3768" spans="4:4" x14ac:dyDescent="0.25">
      <c r="D3768" s="141"/>
    </row>
    <row r="3769" spans="4:4" x14ac:dyDescent="0.25">
      <c r="D3769" s="141"/>
    </row>
    <row r="3770" spans="4:4" x14ac:dyDescent="0.25">
      <c r="D3770" s="141"/>
    </row>
    <row r="3771" spans="4:4" x14ac:dyDescent="0.25">
      <c r="D3771" s="141"/>
    </row>
    <row r="3772" spans="4:4" x14ac:dyDescent="0.25">
      <c r="D3772" s="141"/>
    </row>
    <row r="3773" spans="4:4" x14ac:dyDescent="0.25">
      <c r="D3773" s="141"/>
    </row>
    <row r="3774" spans="4:4" x14ac:dyDescent="0.25">
      <c r="D3774" s="141"/>
    </row>
    <row r="3775" spans="4:4" x14ac:dyDescent="0.25">
      <c r="D3775" s="141"/>
    </row>
    <row r="3776" spans="4:4" x14ac:dyDescent="0.25">
      <c r="D3776" s="141"/>
    </row>
    <row r="3777" spans="4:4" x14ac:dyDescent="0.25">
      <c r="D3777" s="141"/>
    </row>
    <row r="3778" spans="4:4" x14ac:dyDescent="0.25">
      <c r="D3778" s="141"/>
    </row>
    <row r="3779" spans="4:4" x14ac:dyDescent="0.25">
      <c r="D3779" s="141"/>
    </row>
    <row r="3780" spans="4:4" x14ac:dyDescent="0.25">
      <c r="D3780" s="141"/>
    </row>
    <row r="3781" spans="4:4" x14ac:dyDescent="0.25">
      <c r="D3781" s="141"/>
    </row>
    <row r="3782" spans="4:4" x14ac:dyDescent="0.25">
      <c r="D3782" s="141"/>
    </row>
    <row r="3783" spans="4:4" x14ac:dyDescent="0.25">
      <c r="D3783" s="141"/>
    </row>
    <row r="3784" spans="4:4" x14ac:dyDescent="0.25">
      <c r="D3784" s="141"/>
    </row>
    <row r="3785" spans="4:4" x14ac:dyDescent="0.25">
      <c r="D3785" s="141"/>
    </row>
    <row r="3786" spans="4:4" x14ac:dyDescent="0.25">
      <c r="D3786" s="141"/>
    </row>
    <row r="3787" spans="4:4" x14ac:dyDescent="0.25">
      <c r="D3787" s="141"/>
    </row>
    <row r="3788" spans="4:4" x14ac:dyDescent="0.25">
      <c r="D3788" s="141"/>
    </row>
    <row r="3789" spans="4:4" x14ac:dyDescent="0.25">
      <c r="D3789" s="141"/>
    </row>
    <row r="3790" spans="4:4" x14ac:dyDescent="0.25">
      <c r="D3790" s="141"/>
    </row>
    <row r="3791" spans="4:4" x14ac:dyDescent="0.25">
      <c r="D3791" s="141"/>
    </row>
    <row r="3792" spans="4:4" x14ac:dyDescent="0.25">
      <c r="D3792" s="141"/>
    </row>
    <row r="3793" spans="4:4" x14ac:dyDescent="0.25">
      <c r="D3793" s="141"/>
    </row>
    <row r="3794" spans="4:4" x14ac:dyDescent="0.25">
      <c r="D3794" s="141"/>
    </row>
    <row r="3795" spans="4:4" x14ac:dyDescent="0.25">
      <c r="D3795" s="141"/>
    </row>
    <row r="3796" spans="4:4" x14ac:dyDescent="0.25">
      <c r="D3796" s="141"/>
    </row>
    <row r="3797" spans="4:4" x14ac:dyDescent="0.25">
      <c r="D3797" s="141"/>
    </row>
    <row r="3798" spans="4:4" x14ac:dyDescent="0.25">
      <c r="D3798" s="141"/>
    </row>
    <row r="3799" spans="4:4" x14ac:dyDescent="0.25">
      <c r="D3799" s="141"/>
    </row>
    <row r="3800" spans="4:4" x14ac:dyDescent="0.25">
      <c r="D3800" s="141"/>
    </row>
    <row r="3801" spans="4:4" x14ac:dyDescent="0.25">
      <c r="D3801" s="141"/>
    </row>
    <row r="3802" spans="4:4" x14ac:dyDescent="0.25">
      <c r="D3802" s="141"/>
    </row>
    <row r="3803" spans="4:4" x14ac:dyDescent="0.25">
      <c r="D3803" s="141"/>
    </row>
    <row r="3804" spans="4:4" x14ac:dyDescent="0.25">
      <c r="D3804" s="141"/>
    </row>
    <row r="3805" spans="4:4" x14ac:dyDescent="0.25">
      <c r="D3805" s="141"/>
    </row>
    <row r="3806" spans="4:4" x14ac:dyDescent="0.25">
      <c r="D3806" s="141"/>
    </row>
    <row r="3807" spans="4:4" x14ac:dyDescent="0.25">
      <c r="D3807" s="141"/>
    </row>
    <row r="3808" spans="4:4" x14ac:dyDescent="0.25">
      <c r="D3808" s="141"/>
    </row>
    <row r="3809" spans="4:4" x14ac:dyDescent="0.25">
      <c r="D3809" s="141"/>
    </row>
    <row r="3810" spans="4:4" x14ac:dyDescent="0.25">
      <c r="D3810" s="141"/>
    </row>
    <row r="3811" spans="4:4" x14ac:dyDescent="0.25">
      <c r="D3811" s="141"/>
    </row>
    <row r="3812" spans="4:4" x14ac:dyDescent="0.25">
      <c r="D3812" s="141"/>
    </row>
    <row r="3813" spans="4:4" x14ac:dyDescent="0.25">
      <c r="D3813" s="141"/>
    </row>
    <row r="3814" spans="4:4" x14ac:dyDescent="0.25">
      <c r="D3814" s="141"/>
    </row>
    <row r="3815" spans="4:4" x14ac:dyDescent="0.25">
      <c r="D3815" s="141"/>
    </row>
    <row r="3816" spans="4:4" x14ac:dyDescent="0.25">
      <c r="D3816" s="141"/>
    </row>
    <row r="3817" spans="4:4" x14ac:dyDescent="0.25">
      <c r="D3817" s="141"/>
    </row>
    <row r="3818" spans="4:4" x14ac:dyDescent="0.25">
      <c r="D3818" s="141"/>
    </row>
    <row r="3819" spans="4:4" x14ac:dyDescent="0.25">
      <c r="D3819" s="141"/>
    </row>
    <row r="3820" spans="4:4" x14ac:dyDescent="0.25">
      <c r="D3820" s="141"/>
    </row>
    <row r="3821" spans="4:4" x14ac:dyDescent="0.25">
      <c r="D3821" s="141"/>
    </row>
    <row r="3822" spans="4:4" x14ac:dyDescent="0.25">
      <c r="D3822" s="141"/>
    </row>
    <row r="3823" spans="4:4" x14ac:dyDescent="0.25">
      <c r="D3823" s="141"/>
    </row>
    <row r="3824" spans="4:4" x14ac:dyDescent="0.25">
      <c r="D3824" s="141"/>
    </row>
    <row r="3825" spans="4:4" x14ac:dyDescent="0.25">
      <c r="D3825" s="141"/>
    </row>
    <row r="3826" spans="4:4" x14ac:dyDescent="0.25">
      <c r="D3826" s="141"/>
    </row>
    <row r="3827" spans="4:4" x14ac:dyDescent="0.25">
      <c r="D3827" s="141"/>
    </row>
    <row r="3828" spans="4:4" x14ac:dyDescent="0.25">
      <c r="D3828" s="141"/>
    </row>
    <row r="3829" spans="4:4" x14ac:dyDescent="0.25">
      <c r="D3829" s="141"/>
    </row>
    <row r="3830" spans="4:4" x14ac:dyDescent="0.25">
      <c r="D3830" s="141"/>
    </row>
    <row r="3831" spans="4:4" x14ac:dyDescent="0.25">
      <c r="D3831" s="141"/>
    </row>
    <row r="3832" spans="4:4" x14ac:dyDescent="0.25">
      <c r="D3832" s="141"/>
    </row>
    <row r="3833" spans="4:4" x14ac:dyDescent="0.25">
      <c r="D3833" s="141"/>
    </row>
    <row r="3834" spans="4:4" x14ac:dyDescent="0.25">
      <c r="D3834" s="141"/>
    </row>
    <row r="3835" spans="4:4" x14ac:dyDescent="0.25">
      <c r="D3835" s="141"/>
    </row>
    <row r="3836" spans="4:4" x14ac:dyDescent="0.25">
      <c r="D3836" s="141"/>
    </row>
    <row r="3837" spans="4:4" x14ac:dyDescent="0.25">
      <c r="D3837" s="141"/>
    </row>
    <row r="3838" spans="4:4" x14ac:dyDescent="0.25">
      <c r="D3838" s="141"/>
    </row>
    <row r="3839" spans="4:4" x14ac:dyDescent="0.25">
      <c r="D3839" s="141"/>
    </row>
    <row r="3840" spans="4:4" x14ac:dyDescent="0.25">
      <c r="D3840" s="141"/>
    </row>
    <row r="3841" spans="4:4" x14ac:dyDescent="0.25">
      <c r="D3841" s="141"/>
    </row>
    <row r="3842" spans="4:4" x14ac:dyDescent="0.25">
      <c r="D3842" s="141"/>
    </row>
    <row r="3843" spans="4:4" x14ac:dyDescent="0.25">
      <c r="D3843" s="141"/>
    </row>
    <row r="3844" spans="4:4" x14ac:dyDescent="0.25">
      <c r="D3844" s="141"/>
    </row>
    <row r="3845" spans="4:4" x14ac:dyDescent="0.25">
      <c r="D3845" s="141"/>
    </row>
    <row r="3846" spans="4:4" x14ac:dyDescent="0.25">
      <c r="D3846" s="141"/>
    </row>
    <row r="3847" spans="4:4" x14ac:dyDescent="0.25">
      <c r="D3847" s="141"/>
    </row>
    <row r="3848" spans="4:4" x14ac:dyDescent="0.25">
      <c r="D3848" s="141"/>
    </row>
    <row r="3849" spans="4:4" x14ac:dyDescent="0.25">
      <c r="D3849" s="141"/>
    </row>
    <row r="3850" spans="4:4" x14ac:dyDescent="0.25">
      <c r="D3850" s="141"/>
    </row>
    <row r="3851" spans="4:4" x14ac:dyDescent="0.25">
      <c r="D3851" s="141"/>
    </row>
    <row r="3852" spans="4:4" x14ac:dyDescent="0.25">
      <c r="D3852" s="141"/>
    </row>
    <row r="3853" spans="4:4" x14ac:dyDescent="0.25">
      <c r="D3853" s="141"/>
    </row>
    <row r="3854" spans="4:4" x14ac:dyDescent="0.25">
      <c r="D3854" s="141"/>
    </row>
    <row r="3855" spans="4:4" x14ac:dyDescent="0.25">
      <c r="D3855" s="141"/>
    </row>
    <row r="3856" spans="4:4" x14ac:dyDescent="0.25">
      <c r="D3856" s="141"/>
    </row>
    <row r="3857" spans="4:4" x14ac:dyDescent="0.25">
      <c r="D3857" s="141"/>
    </row>
    <row r="3858" spans="4:4" x14ac:dyDescent="0.25">
      <c r="D3858" s="141"/>
    </row>
    <row r="3859" spans="4:4" x14ac:dyDescent="0.25">
      <c r="D3859" s="141"/>
    </row>
    <row r="3860" spans="4:4" x14ac:dyDescent="0.25">
      <c r="D3860" s="141"/>
    </row>
    <row r="3861" spans="4:4" x14ac:dyDescent="0.25">
      <c r="D3861" s="141"/>
    </row>
    <row r="3862" spans="4:4" x14ac:dyDescent="0.25">
      <c r="D3862" s="141"/>
    </row>
    <row r="3863" spans="4:4" x14ac:dyDescent="0.25">
      <c r="D3863" s="141"/>
    </row>
    <row r="3864" spans="4:4" x14ac:dyDescent="0.25">
      <c r="D3864" s="141"/>
    </row>
    <row r="3865" spans="4:4" x14ac:dyDescent="0.25">
      <c r="D3865" s="141"/>
    </row>
    <row r="3866" spans="4:4" x14ac:dyDescent="0.25">
      <c r="D3866" s="141"/>
    </row>
    <row r="3867" spans="4:4" x14ac:dyDescent="0.25">
      <c r="D3867" s="141"/>
    </row>
    <row r="3868" spans="4:4" x14ac:dyDescent="0.25">
      <c r="D3868" s="141"/>
    </row>
    <row r="3869" spans="4:4" x14ac:dyDescent="0.25">
      <c r="D3869" s="141"/>
    </row>
    <row r="3870" spans="4:4" x14ac:dyDescent="0.25">
      <c r="D3870" s="141"/>
    </row>
    <row r="3871" spans="4:4" x14ac:dyDescent="0.25">
      <c r="D3871" s="141"/>
    </row>
    <row r="3872" spans="4:4" x14ac:dyDescent="0.25">
      <c r="D3872" s="141"/>
    </row>
    <row r="3873" spans="4:4" x14ac:dyDescent="0.25">
      <c r="D3873" s="141"/>
    </row>
    <row r="3874" spans="4:4" x14ac:dyDescent="0.25">
      <c r="D3874" s="141"/>
    </row>
    <row r="3875" spans="4:4" x14ac:dyDescent="0.25">
      <c r="D3875" s="141"/>
    </row>
    <row r="3876" spans="4:4" x14ac:dyDescent="0.25">
      <c r="D3876" s="141"/>
    </row>
    <row r="3877" spans="4:4" x14ac:dyDescent="0.25">
      <c r="D3877" s="141"/>
    </row>
    <row r="3878" spans="4:4" x14ac:dyDescent="0.25">
      <c r="D3878" s="141"/>
    </row>
    <row r="3879" spans="4:4" x14ac:dyDescent="0.25">
      <c r="D3879" s="141"/>
    </row>
    <row r="3880" spans="4:4" x14ac:dyDescent="0.25">
      <c r="D3880" s="141"/>
    </row>
    <row r="3881" spans="4:4" x14ac:dyDescent="0.25">
      <c r="D3881" s="141"/>
    </row>
    <row r="3882" spans="4:4" x14ac:dyDescent="0.25">
      <c r="D3882" s="141"/>
    </row>
    <row r="3883" spans="4:4" x14ac:dyDescent="0.25">
      <c r="D3883" s="141"/>
    </row>
    <row r="3884" spans="4:4" x14ac:dyDescent="0.25">
      <c r="D3884" s="141"/>
    </row>
    <row r="3885" spans="4:4" x14ac:dyDescent="0.25">
      <c r="D3885" s="141"/>
    </row>
    <row r="3886" spans="4:4" x14ac:dyDescent="0.25">
      <c r="D3886" s="141"/>
    </row>
    <row r="3887" spans="4:4" x14ac:dyDescent="0.25">
      <c r="D3887" s="141"/>
    </row>
    <row r="3888" spans="4:4" x14ac:dyDescent="0.25">
      <c r="D3888" s="141"/>
    </row>
    <row r="3889" spans="4:4" x14ac:dyDescent="0.25">
      <c r="D3889" s="141"/>
    </row>
    <row r="3890" spans="4:4" x14ac:dyDescent="0.25">
      <c r="D3890" s="141"/>
    </row>
    <row r="3891" spans="4:4" x14ac:dyDescent="0.25">
      <c r="D3891" s="141"/>
    </row>
    <row r="3892" spans="4:4" x14ac:dyDescent="0.25">
      <c r="D3892" s="141"/>
    </row>
    <row r="3893" spans="4:4" x14ac:dyDescent="0.25">
      <c r="D3893" s="141"/>
    </row>
    <row r="3894" spans="4:4" x14ac:dyDescent="0.25">
      <c r="D3894" s="141"/>
    </row>
    <row r="3895" spans="4:4" x14ac:dyDescent="0.25">
      <c r="D3895" s="141"/>
    </row>
    <row r="3896" spans="4:4" x14ac:dyDescent="0.25">
      <c r="D3896" s="141"/>
    </row>
    <row r="3897" spans="4:4" x14ac:dyDescent="0.25">
      <c r="D3897" s="141"/>
    </row>
    <row r="3898" spans="4:4" x14ac:dyDescent="0.25">
      <c r="D3898" s="141"/>
    </row>
    <row r="3899" spans="4:4" x14ac:dyDescent="0.25">
      <c r="D3899" s="141"/>
    </row>
    <row r="3900" spans="4:4" x14ac:dyDescent="0.25">
      <c r="D3900" s="141"/>
    </row>
    <row r="3901" spans="4:4" x14ac:dyDescent="0.25">
      <c r="D3901" s="141"/>
    </row>
    <row r="3902" spans="4:4" x14ac:dyDescent="0.25">
      <c r="D3902" s="141"/>
    </row>
    <row r="3903" spans="4:4" x14ac:dyDescent="0.25">
      <c r="D3903" s="141"/>
    </row>
    <row r="3904" spans="4:4" x14ac:dyDescent="0.25">
      <c r="D3904" s="141"/>
    </row>
    <row r="3905" spans="4:4" x14ac:dyDescent="0.25">
      <c r="D3905" s="141"/>
    </row>
    <row r="3906" spans="4:4" x14ac:dyDescent="0.25">
      <c r="D3906" s="141"/>
    </row>
    <row r="3907" spans="4:4" x14ac:dyDescent="0.25">
      <c r="D3907" s="141"/>
    </row>
    <row r="3908" spans="4:4" x14ac:dyDescent="0.25">
      <c r="D3908" s="141"/>
    </row>
    <row r="3909" spans="4:4" x14ac:dyDescent="0.25">
      <c r="D3909" s="141"/>
    </row>
    <row r="3910" spans="4:4" x14ac:dyDescent="0.25">
      <c r="D3910" s="141"/>
    </row>
    <row r="3911" spans="4:4" x14ac:dyDescent="0.25">
      <c r="D3911" s="141"/>
    </row>
    <row r="3912" spans="4:4" x14ac:dyDescent="0.25">
      <c r="D3912" s="141"/>
    </row>
    <row r="3913" spans="4:4" x14ac:dyDescent="0.25">
      <c r="D3913" s="141"/>
    </row>
    <row r="3914" spans="4:4" x14ac:dyDescent="0.25">
      <c r="D3914" s="141"/>
    </row>
    <row r="3915" spans="4:4" x14ac:dyDescent="0.25">
      <c r="D3915" s="141"/>
    </row>
    <row r="3916" spans="4:4" x14ac:dyDescent="0.25">
      <c r="D3916" s="141"/>
    </row>
    <row r="3917" spans="4:4" x14ac:dyDescent="0.25">
      <c r="D3917" s="141"/>
    </row>
    <row r="3918" spans="4:4" x14ac:dyDescent="0.25">
      <c r="D3918" s="141"/>
    </row>
    <row r="3919" spans="4:4" x14ac:dyDescent="0.25">
      <c r="D3919" s="141"/>
    </row>
    <row r="3920" spans="4:4" x14ac:dyDescent="0.25">
      <c r="D3920" s="141"/>
    </row>
    <row r="3921" spans="4:4" x14ac:dyDescent="0.25">
      <c r="D3921" s="141"/>
    </row>
    <row r="3922" spans="4:4" x14ac:dyDescent="0.25">
      <c r="D3922" s="141"/>
    </row>
    <row r="3923" spans="4:4" x14ac:dyDescent="0.25">
      <c r="D3923" s="141"/>
    </row>
    <row r="3924" spans="4:4" x14ac:dyDescent="0.25">
      <c r="D3924" s="141"/>
    </row>
    <row r="3925" spans="4:4" x14ac:dyDescent="0.25">
      <c r="D3925" s="141"/>
    </row>
    <row r="3926" spans="4:4" x14ac:dyDescent="0.25">
      <c r="D3926" s="141"/>
    </row>
    <row r="3927" spans="4:4" x14ac:dyDescent="0.25">
      <c r="D3927" s="141"/>
    </row>
    <row r="3928" spans="4:4" x14ac:dyDescent="0.25">
      <c r="D3928" s="141"/>
    </row>
    <row r="3929" spans="4:4" x14ac:dyDescent="0.25">
      <c r="D3929" s="141"/>
    </row>
    <row r="3930" spans="4:4" x14ac:dyDescent="0.25">
      <c r="D3930" s="141"/>
    </row>
    <row r="3931" spans="4:4" x14ac:dyDescent="0.25">
      <c r="D3931" s="141"/>
    </row>
    <row r="3932" spans="4:4" x14ac:dyDescent="0.25">
      <c r="D3932" s="141"/>
    </row>
    <row r="3933" spans="4:4" x14ac:dyDescent="0.25">
      <c r="D3933" s="141"/>
    </row>
    <row r="3934" spans="4:4" x14ac:dyDescent="0.25">
      <c r="D3934" s="141"/>
    </row>
    <row r="3935" spans="4:4" x14ac:dyDescent="0.25">
      <c r="D3935" s="141"/>
    </row>
    <row r="3936" spans="4:4" x14ac:dyDescent="0.25">
      <c r="D3936" s="141"/>
    </row>
    <row r="3937" spans="4:4" x14ac:dyDescent="0.25">
      <c r="D3937" s="141"/>
    </row>
    <row r="3938" spans="4:4" x14ac:dyDescent="0.25">
      <c r="D3938" s="141"/>
    </row>
    <row r="3939" spans="4:4" x14ac:dyDescent="0.25">
      <c r="D3939" s="141"/>
    </row>
    <row r="3940" spans="4:4" x14ac:dyDescent="0.25">
      <c r="D3940" s="141"/>
    </row>
    <row r="3941" spans="4:4" x14ac:dyDescent="0.25">
      <c r="D3941" s="141"/>
    </row>
    <row r="3942" spans="4:4" x14ac:dyDescent="0.25">
      <c r="D3942" s="141"/>
    </row>
    <row r="3943" spans="4:4" x14ac:dyDescent="0.25">
      <c r="D3943" s="141"/>
    </row>
    <row r="3944" spans="4:4" x14ac:dyDescent="0.25">
      <c r="D3944" s="141"/>
    </row>
    <row r="3945" spans="4:4" x14ac:dyDescent="0.25">
      <c r="D3945" s="141"/>
    </row>
    <row r="3946" spans="4:4" x14ac:dyDescent="0.25">
      <c r="D3946" s="141"/>
    </row>
    <row r="3947" spans="4:4" x14ac:dyDescent="0.25">
      <c r="D3947" s="141"/>
    </row>
    <row r="3948" spans="4:4" x14ac:dyDescent="0.25">
      <c r="D3948" s="141"/>
    </row>
    <row r="3949" spans="4:4" x14ac:dyDescent="0.25">
      <c r="D3949" s="141"/>
    </row>
    <row r="3950" spans="4:4" x14ac:dyDescent="0.25">
      <c r="D3950" s="141"/>
    </row>
    <row r="3951" spans="4:4" x14ac:dyDescent="0.25">
      <c r="D3951" s="141"/>
    </row>
    <row r="3952" spans="4:4" x14ac:dyDescent="0.25">
      <c r="D3952" s="141"/>
    </row>
    <row r="3953" spans="4:4" x14ac:dyDescent="0.25">
      <c r="D3953" s="141"/>
    </row>
    <row r="3954" spans="4:4" x14ac:dyDescent="0.25">
      <c r="D3954" s="141"/>
    </row>
    <row r="3955" spans="4:4" x14ac:dyDescent="0.25">
      <c r="D3955" s="141"/>
    </row>
    <row r="3956" spans="4:4" x14ac:dyDescent="0.25">
      <c r="D3956" s="141"/>
    </row>
    <row r="3957" spans="4:4" x14ac:dyDescent="0.25">
      <c r="D3957" s="141"/>
    </row>
    <row r="3958" spans="4:4" x14ac:dyDescent="0.25">
      <c r="D3958" s="141"/>
    </row>
    <row r="3959" spans="4:4" x14ac:dyDescent="0.25">
      <c r="D3959" s="141"/>
    </row>
    <row r="3960" spans="4:4" x14ac:dyDescent="0.25">
      <c r="D3960" s="141"/>
    </row>
    <row r="3961" spans="4:4" x14ac:dyDescent="0.25">
      <c r="D3961" s="141"/>
    </row>
    <row r="3962" spans="4:4" x14ac:dyDescent="0.25">
      <c r="D3962" s="141"/>
    </row>
    <row r="3963" spans="4:4" x14ac:dyDescent="0.25">
      <c r="D3963" s="141"/>
    </row>
    <row r="3964" spans="4:4" x14ac:dyDescent="0.25">
      <c r="D3964" s="141"/>
    </row>
    <row r="3965" spans="4:4" x14ac:dyDescent="0.25">
      <c r="D3965" s="141"/>
    </row>
    <row r="3966" spans="4:4" x14ac:dyDescent="0.25">
      <c r="D3966" s="141"/>
    </row>
    <row r="3967" spans="4:4" x14ac:dyDescent="0.25">
      <c r="D3967" s="141"/>
    </row>
    <row r="3968" spans="4:4" x14ac:dyDescent="0.25">
      <c r="D3968" s="141"/>
    </row>
    <row r="3969" spans="4:4" x14ac:dyDescent="0.25">
      <c r="D3969" s="141"/>
    </row>
    <row r="3970" spans="4:4" x14ac:dyDescent="0.25">
      <c r="D3970" s="141"/>
    </row>
    <row r="3971" spans="4:4" x14ac:dyDescent="0.25">
      <c r="D3971" s="141"/>
    </row>
    <row r="3972" spans="4:4" x14ac:dyDescent="0.25">
      <c r="D3972" s="141"/>
    </row>
    <row r="3973" spans="4:4" x14ac:dyDescent="0.25">
      <c r="D3973" s="141"/>
    </row>
    <row r="3974" spans="4:4" x14ac:dyDescent="0.25">
      <c r="D3974" s="141"/>
    </row>
    <row r="3975" spans="4:4" x14ac:dyDescent="0.25">
      <c r="D3975" s="141"/>
    </row>
    <row r="3976" spans="4:4" x14ac:dyDescent="0.25">
      <c r="D3976" s="141"/>
    </row>
    <row r="3977" spans="4:4" x14ac:dyDescent="0.25">
      <c r="D3977" s="141"/>
    </row>
    <row r="3978" spans="4:4" x14ac:dyDescent="0.25">
      <c r="D3978" s="141"/>
    </row>
    <row r="3979" spans="4:4" x14ac:dyDescent="0.25">
      <c r="D3979" s="141"/>
    </row>
    <row r="3980" spans="4:4" x14ac:dyDescent="0.25">
      <c r="D3980" s="141"/>
    </row>
    <row r="3981" spans="4:4" x14ac:dyDescent="0.25">
      <c r="D3981" s="141"/>
    </row>
    <row r="3982" spans="4:4" x14ac:dyDescent="0.25">
      <c r="D3982" s="141"/>
    </row>
    <row r="3983" spans="4:4" x14ac:dyDescent="0.25">
      <c r="D3983" s="141"/>
    </row>
    <row r="3984" spans="4:4" x14ac:dyDescent="0.25">
      <c r="D3984" s="141"/>
    </row>
    <row r="3985" spans="4:4" x14ac:dyDescent="0.25">
      <c r="D3985" s="141"/>
    </row>
    <row r="3986" spans="4:4" x14ac:dyDescent="0.25">
      <c r="D3986" s="141"/>
    </row>
    <row r="3987" spans="4:4" x14ac:dyDescent="0.25">
      <c r="D3987" s="141"/>
    </row>
    <row r="3988" spans="4:4" x14ac:dyDescent="0.25">
      <c r="D3988" s="141"/>
    </row>
    <row r="3989" spans="4:4" x14ac:dyDescent="0.25">
      <c r="D3989" s="141"/>
    </row>
    <row r="3990" spans="4:4" x14ac:dyDescent="0.25">
      <c r="D3990" s="141"/>
    </row>
    <row r="3991" spans="4:4" x14ac:dyDescent="0.25">
      <c r="D3991" s="141"/>
    </row>
    <row r="3992" spans="4:4" x14ac:dyDescent="0.25">
      <c r="D3992" s="141"/>
    </row>
    <row r="3993" spans="4:4" x14ac:dyDescent="0.25">
      <c r="D3993" s="141"/>
    </row>
    <row r="3994" spans="4:4" x14ac:dyDescent="0.25">
      <c r="D3994" s="141"/>
    </row>
    <row r="3995" spans="4:4" x14ac:dyDescent="0.25">
      <c r="D3995" s="141"/>
    </row>
    <row r="3996" spans="4:4" x14ac:dyDescent="0.25">
      <c r="D3996" s="141"/>
    </row>
    <row r="3997" spans="4:4" x14ac:dyDescent="0.25">
      <c r="D3997" s="141"/>
    </row>
    <row r="3998" spans="4:4" x14ac:dyDescent="0.25">
      <c r="D3998" s="141"/>
    </row>
    <row r="3999" spans="4:4" x14ac:dyDescent="0.25">
      <c r="D3999" s="141"/>
    </row>
    <row r="4000" spans="4:4" x14ac:dyDescent="0.25">
      <c r="D4000" s="141"/>
    </row>
    <row r="4001" spans="4:4" x14ac:dyDescent="0.25">
      <c r="D4001" s="141"/>
    </row>
    <row r="4002" spans="4:4" x14ac:dyDescent="0.25">
      <c r="D4002" s="141"/>
    </row>
    <row r="4003" spans="4:4" x14ac:dyDescent="0.25">
      <c r="D4003" s="141"/>
    </row>
    <row r="4004" spans="4:4" x14ac:dyDescent="0.25">
      <c r="D4004" s="141"/>
    </row>
    <row r="4005" spans="4:4" x14ac:dyDescent="0.25">
      <c r="D4005" s="141"/>
    </row>
    <row r="4006" spans="4:4" x14ac:dyDescent="0.25">
      <c r="D4006" s="141"/>
    </row>
    <row r="4007" spans="4:4" x14ac:dyDescent="0.25">
      <c r="D4007" s="141"/>
    </row>
    <row r="4008" spans="4:4" x14ac:dyDescent="0.25">
      <c r="D4008" s="141"/>
    </row>
    <row r="4009" spans="4:4" x14ac:dyDescent="0.25">
      <c r="D4009" s="141"/>
    </row>
    <row r="4010" spans="4:4" x14ac:dyDescent="0.25">
      <c r="D4010" s="141"/>
    </row>
    <row r="4011" spans="4:4" x14ac:dyDescent="0.25">
      <c r="D4011" s="141"/>
    </row>
    <row r="4012" spans="4:4" x14ac:dyDescent="0.25">
      <c r="D4012" s="141"/>
    </row>
    <row r="4013" spans="4:4" x14ac:dyDescent="0.25">
      <c r="D4013" s="141"/>
    </row>
    <row r="4014" spans="4:4" x14ac:dyDescent="0.25">
      <c r="D4014" s="141"/>
    </row>
    <row r="4015" spans="4:4" x14ac:dyDescent="0.25">
      <c r="D4015" s="141"/>
    </row>
    <row r="4016" spans="4:4" x14ac:dyDescent="0.25">
      <c r="D4016" s="141"/>
    </row>
    <row r="4017" spans="4:4" x14ac:dyDescent="0.25">
      <c r="D4017" s="141"/>
    </row>
    <row r="4018" spans="4:4" x14ac:dyDescent="0.25">
      <c r="D4018" s="141"/>
    </row>
    <row r="4019" spans="4:4" x14ac:dyDescent="0.25">
      <c r="D4019" s="141"/>
    </row>
    <row r="4020" spans="4:4" x14ac:dyDescent="0.25">
      <c r="D4020" s="141"/>
    </row>
    <row r="4021" spans="4:4" x14ac:dyDescent="0.25">
      <c r="D4021" s="141"/>
    </row>
    <row r="4022" spans="4:4" x14ac:dyDescent="0.25">
      <c r="D4022" s="141"/>
    </row>
    <row r="4023" spans="4:4" x14ac:dyDescent="0.25">
      <c r="D4023" s="141"/>
    </row>
    <row r="4024" spans="4:4" x14ac:dyDescent="0.25">
      <c r="D4024" s="141"/>
    </row>
    <row r="4025" spans="4:4" x14ac:dyDescent="0.25">
      <c r="D4025" s="141"/>
    </row>
    <row r="4026" spans="4:4" x14ac:dyDescent="0.25">
      <c r="D4026" s="141"/>
    </row>
    <row r="4027" spans="4:4" x14ac:dyDescent="0.25">
      <c r="D4027" s="141"/>
    </row>
    <row r="4028" spans="4:4" x14ac:dyDescent="0.25">
      <c r="D4028" s="141"/>
    </row>
    <row r="4029" spans="4:4" x14ac:dyDescent="0.25">
      <c r="D4029" s="141"/>
    </row>
    <row r="4030" spans="4:4" x14ac:dyDescent="0.25">
      <c r="D4030" s="141"/>
    </row>
    <row r="4031" spans="4:4" x14ac:dyDescent="0.25">
      <c r="D4031" s="141"/>
    </row>
    <row r="4032" spans="4:4" x14ac:dyDescent="0.25">
      <c r="D4032" s="141"/>
    </row>
    <row r="4033" spans="4:4" x14ac:dyDescent="0.25">
      <c r="D4033" s="141"/>
    </row>
    <row r="4034" spans="4:4" x14ac:dyDescent="0.25">
      <c r="D4034" s="141"/>
    </row>
    <row r="4035" spans="4:4" x14ac:dyDescent="0.25">
      <c r="D4035" s="141"/>
    </row>
    <row r="4036" spans="4:4" x14ac:dyDescent="0.25">
      <c r="D4036" s="141"/>
    </row>
    <row r="4037" spans="4:4" x14ac:dyDescent="0.25">
      <c r="D4037" s="141"/>
    </row>
    <row r="4038" spans="4:4" x14ac:dyDescent="0.25">
      <c r="D4038" s="141"/>
    </row>
    <row r="4039" spans="4:4" x14ac:dyDescent="0.25">
      <c r="D4039" s="141"/>
    </row>
    <row r="4040" spans="4:4" x14ac:dyDescent="0.25">
      <c r="D4040" s="141"/>
    </row>
    <row r="4041" spans="4:4" x14ac:dyDescent="0.25">
      <c r="D4041" s="141"/>
    </row>
    <row r="4042" spans="4:4" x14ac:dyDescent="0.25">
      <c r="D4042" s="141"/>
    </row>
    <row r="4043" spans="4:4" x14ac:dyDescent="0.25">
      <c r="D4043" s="141"/>
    </row>
    <row r="4044" spans="4:4" x14ac:dyDescent="0.25">
      <c r="D4044" s="141"/>
    </row>
    <row r="4045" spans="4:4" x14ac:dyDescent="0.25">
      <c r="D4045" s="141"/>
    </row>
    <row r="4046" spans="4:4" x14ac:dyDescent="0.25">
      <c r="D4046" s="141"/>
    </row>
    <row r="4047" spans="4:4" x14ac:dyDescent="0.25">
      <c r="D4047" s="141"/>
    </row>
    <row r="4048" spans="4:4" x14ac:dyDescent="0.25">
      <c r="D4048" s="141"/>
    </row>
    <row r="4049" spans="4:4" x14ac:dyDescent="0.25">
      <c r="D4049" s="141"/>
    </row>
    <row r="4050" spans="4:4" x14ac:dyDescent="0.25">
      <c r="D4050" s="141"/>
    </row>
    <row r="4051" spans="4:4" x14ac:dyDescent="0.25">
      <c r="D4051" s="141"/>
    </row>
    <row r="4052" spans="4:4" x14ac:dyDescent="0.25">
      <c r="D4052" s="141"/>
    </row>
    <row r="4053" spans="4:4" x14ac:dyDescent="0.25">
      <c r="D4053" s="141"/>
    </row>
    <row r="4054" spans="4:4" x14ac:dyDescent="0.25">
      <c r="D4054" s="141"/>
    </row>
    <row r="4055" spans="4:4" x14ac:dyDescent="0.25">
      <c r="D4055" s="141"/>
    </row>
    <row r="4056" spans="4:4" x14ac:dyDescent="0.25">
      <c r="D4056" s="141"/>
    </row>
    <row r="4057" spans="4:4" x14ac:dyDescent="0.25">
      <c r="D4057" s="141"/>
    </row>
    <row r="4058" spans="4:4" x14ac:dyDescent="0.25">
      <c r="D4058" s="141"/>
    </row>
    <row r="4059" spans="4:4" x14ac:dyDescent="0.25">
      <c r="D4059" s="141"/>
    </row>
    <row r="4060" spans="4:4" x14ac:dyDescent="0.25">
      <c r="D4060" s="141"/>
    </row>
    <row r="4061" spans="4:4" x14ac:dyDescent="0.25">
      <c r="D4061" s="141"/>
    </row>
    <row r="4062" spans="4:4" x14ac:dyDescent="0.25">
      <c r="D4062" s="141"/>
    </row>
    <row r="4063" spans="4:4" x14ac:dyDescent="0.25">
      <c r="D4063" s="141"/>
    </row>
    <row r="4064" spans="4:4" x14ac:dyDescent="0.25">
      <c r="D4064" s="141"/>
    </row>
    <row r="4065" spans="4:4" x14ac:dyDescent="0.25">
      <c r="D4065" s="141"/>
    </row>
    <row r="4066" spans="4:4" x14ac:dyDescent="0.25">
      <c r="D4066" s="141"/>
    </row>
    <row r="4067" spans="4:4" x14ac:dyDescent="0.25">
      <c r="D4067" s="141"/>
    </row>
    <row r="4068" spans="4:4" x14ac:dyDescent="0.25">
      <c r="D4068" s="141"/>
    </row>
    <row r="4069" spans="4:4" x14ac:dyDescent="0.25">
      <c r="D4069" s="141"/>
    </row>
    <row r="4070" spans="4:4" x14ac:dyDescent="0.25">
      <c r="D4070" s="141"/>
    </row>
    <row r="4071" spans="4:4" x14ac:dyDescent="0.25">
      <c r="D4071" s="141"/>
    </row>
    <row r="4072" spans="4:4" x14ac:dyDescent="0.25">
      <c r="D4072" s="141"/>
    </row>
    <row r="4073" spans="4:4" x14ac:dyDescent="0.25">
      <c r="D4073" s="141"/>
    </row>
    <row r="4074" spans="4:4" x14ac:dyDescent="0.25">
      <c r="D4074" s="141"/>
    </row>
    <row r="4075" spans="4:4" x14ac:dyDescent="0.25">
      <c r="D4075" s="141"/>
    </row>
    <row r="4076" spans="4:4" x14ac:dyDescent="0.25">
      <c r="D4076" s="141"/>
    </row>
    <row r="4077" spans="4:4" x14ac:dyDescent="0.25">
      <c r="D4077" s="141"/>
    </row>
    <row r="4078" spans="4:4" x14ac:dyDescent="0.25">
      <c r="D4078" s="141"/>
    </row>
    <row r="4079" spans="4:4" x14ac:dyDescent="0.25">
      <c r="D4079" s="141"/>
    </row>
    <row r="4080" spans="4:4" x14ac:dyDescent="0.25">
      <c r="D4080" s="141"/>
    </row>
    <row r="4081" spans="4:4" x14ac:dyDescent="0.25">
      <c r="D4081" s="141"/>
    </row>
    <row r="4082" spans="4:4" x14ac:dyDescent="0.25">
      <c r="D4082" s="141"/>
    </row>
    <row r="4083" spans="4:4" x14ac:dyDescent="0.25">
      <c r="D4083" s="141"/>
    </row>
    <row r="4084" spans="4:4" x14ac:dyDescent="0.25">
      <c r="D4084" s="141"/>
    </row>
    <row r="4085" spans="4:4" x14ac:dyDescent="0.25">
      <c r="D4085" s="141"/>
    </row>
    <row r="4086" spans="4:4" x14ac:dyDescent="0.25">
      <c r="D4086" s="141"/>
    </row>
    <row r="4087" spans="4:4" x14ac:dyDescent="0.25">
      <c r="D4087" s="141"/>
    </row>
    <row r="4088" spans="4:4" x14ac:dyDescent="0.25">
      <c r="D4088" s="141"/>
    </row>
    <row r="4089" spans="4:4" x14ac:dyDescent="0.25">
      <c r="D4089" s="141"/>
    </row>
    <row r="4090" spans="4:4" x14ac:dyDescent="0.25">
      <c r="D4090" s="141"/>
    </row>
    <row r="4091" spans="4:4" x14ac:dyDescent="0.25">
      <c r="D4091" s="141"/>
    </row>
    <row r="4092" spans="4:4" x14ac:dyDescent="0.25">
      <c r="D4092" s="141"/>
    </row>
    <row r="4093" spans="4:4" x14ac:dyDescent="0.25">
      <c r="D4093" s="141"/>
    </row>
    <row r="4094" spans="4:4" x14ac:dyDescent="0.25">
      <c r="D4094" s="141"/>
    </row>
    <row r="4095" spans="4:4" x14ac:dyDescent="0.25">
      <c r="D4095" s="141"/>
    </row>
    <row r="4096" spans="4:4" x14ac:dyDescent="0.25">
      <c r="D4096" s="141"/>
    </row>
    <row r="4097" spans="4:4" x14ac:dyDescent="0.25">
      <c r="D4097" s="141"/>
    </row>
    <row r="4098" spans="4:4" x14ac:dyDescent="0.25">
      <c r="D4098" s="141"/>
    </row>
    <row r="4099" spans="4:4" x14ac:dyDescent="0.25">
      <c r="D4099" s="141"/>
    </row>
    <row r="4100" spans="4:4" x14ac:dyDescent="0.25">
      <c r="D4100" s="141"/>
    </row>
    <row r="4101" spans="4:4" x14ac:dyDescent="0.25">
      <c r="D4101" s="141"/>
    </row>
    <row r="4102" spans="4:4" x14ac:dyDescent="0.25">
      <c r="D4102" s="141"/>
    </row>
    <row r="4103" spans="4:4" x14ac:dyDescent="0.25">
      <c r="D4103" s="141"/>
    </row>
    <row r="4104" spans="4:4" x14ac:dyDescent="0.25">
      <c r="D4104" s="141"/>
    </row>
    <row r="4105" spans="4:4" x14ac:dyDescent="0.25">
      <c r="D4105" s="141"/>
    </row>
    <row r="4106" spans="4:4" x14ac:dyDescent="0.25">
      <c r="D4106" s="141"/>
    </row>
    <row r="4107" spans="4:4" x14ac:dyDescent="0.25">
      <c r="D4107" s="141"/>
    </row>
    <row r="4108" spans="4:4" x14ac:dyDescent="0.25">
      <c r="D4108" s="141"/>
    </row>
    <row r="4109" spans="4:4" x14ac:dyDescent="0.25">
      <c r="D4109" s="141"/>
    </row>
    <row r="4110" spans="4:4" x14ac:dyDescent="0.25">
      <c r="D4110" s="141"/>
    </row>
    <row r="4111" spans="4:4" x14ac:dyDescent="0.25">
      <c r="D4111" s="141"/>
    </row>
    <row r="4112" spans="4:4" x14ac:dyDescent="0.25">
      <c r="D4112" s="141"/>
    </row>
    <row r="4113" spans="4:4" x14ac:dyDescent="0.25">
      <c r="D4113" s="141"/>
    </row>
    <row r="4114" spans="4:4" x14ac:dyDescent="0.25">
      <c r="D4114" s="141"/>
    </row>
    <row r="4115" spans="4:4" x14ac:dyDescent="0.25">
      <c r="D4115" s="141"/>
    </row>
    <row r="4116" spans="4:4" x14ac:dyDescent="0.25">
      <c r="D4116" s="141"/>
    </row>
    <row r="4117" spans="4:4" x14ac:dyDescent="0.25">
      <c r="D4117" s="141"/>
    </row>
    <row r="4118" spans="4:4" x14ac:dyDescent="0.25">
      <c r="D4118" s="141"/>
    </row>
    <row r="4119" spans="4:4" x14ac:dyDescent="0.25">
      <c r="D4119" s="141"/>
    </row>
    <row r="4120" spans="4:4" x14ac:dyDescent="0.25">
      <c r="D4120" s="141"/>
    </row>
    <row r="4121" spans="4:4" x14ac:dyDescent="0.25">
      <c r="D4121" s="141"/>
    </row>
    <row r="4122" spans="4:4" x14ac:dyDescent="0.25">
      <c r="D4122" s="141"/>
    </row>
    <row r="4123" spans="4:4" x14ac:dyDescent="0.25">
      <c r="D4123" s="141"/>
    </row>
    <row r="4124" spans="4:4" x14ac:dyDescent="0.25">
      <c r="D4124" s="141"/>
    </row>
    <row r="4125" spans="4:4" x14ac:dyDescent="0.25">
      <c r="D4125" s="141"/>
    </row>
    <row r="4126" spans="4:4" x14ac:dyDescent="0.25">
      <c r="D4126" s="141"/>
    </row>
    <row r="4127" spans="4:4" x14ac:dyDescent="0.25">
      <c r="D4127" s="141"/>
    </row>
    <row r="4128" spans="4:4" x14ac:dyDescent="0.25">
      <c r="D4128" s="141"/>
    </row>
    <row r="4129" spans="4:4" x14ac:dyDescent="0.25">
      <c r="D4129" s="141"/>
    </row>
    <row r="4130" spans="4:4" x14ac:dyDescent="0.25">
      <c r="D4130" s="141"/>
    </row>
    <row r="4131" spans="4:4" x14ac:dyDescent="0.25">
      <c r="D4131" s="141"/>
    </row>
    <row r="4132" spans="4:4" x14ac:dyDescent="0.25">
      <c r="D4132" s="141"/>
    </row>
    <row r="4133" spans="4:4" x14ac:dyDescent="0.25">
      <c r="D4133" s="141"/>
    </row>
    <row r="4134" spans="4:4" x14ac:dyDescent="0.25">
      <c r="D4134" s="141"/>
    </row>
    <row r="4135" spans="4:4" x14ac:dyDescent="0.25">
      <c r="D4135" s="141"/>
    </row>
    <row r="4136" spans="4:4" x14ac:dyDescent="0.25">
      <c r="D4136" s="141"/>
    </row>
    <row r="4137" spans="4:4" x14ac:dyDescent="0.25">
      <c r="D4137" s="141"/>
    </row>
    <row r="4138" spans="4:4" x14ac:dyDescent="0.25">
      <c r="D4138" s="141"/>
    </row>
    <row r="4139" spans="4:4" x14ac:dyDescent="0.25">
      <c r="D4139" s="141"/>
    </row>
    <row r="4140" spans="4:4" x14ac:dyDescent="0.25">
      <c r="D4140" s="141"/>
    </row>
    <row r="4141" spans="4:4" x14ac:dyDescent="0.25">
      <c r="D4141" s="141"/>
    </row>
    <row r="4142" spans="4:4" x14ac:dyDescent="0.25">
      <c r="D4142" s="141"/>
    </row>
    <row r="4143" spans="4:4" x14ac:dyDescent="0.25">
      <c r="D4143" s="141"/>
    </row>
    <row r="4144" spans="4:4" x14ac:dyDescent="0.25">
      <c r="D4144" s="141"/>
    </row>
    <row r="4145" spans="4:4" x14ac:dyDescent="0.25">
      <c r="D4145" s="141"/>
    </row>
    <row r="4146" spans="4:4" x14ac:dyDescent="0.25">
      <c r="D4146" s="141"/>
    </row>
    <row r="4147" spans="4:4" x14ac:dyDescent="0.25">
      <c r="D4147" s="141"/>
    </row>
    <row r="4148" spans="4:4" x14ac:dyDescent="0.25">
      <c r="D4148" s="141"/>
    </row>
    <row r="4149" spans="4:4" x14ac:dyDescent="0.25">
      <c r="D4149" s="141"/>
    </row>
    <row r="4150" spans="4:4" x14ac:dyDescent="0.25">
      <c r="D4150" s="141"/>
    </row>
    <row r="4151" spans="4:4" x14ac:dyDescent="0.25">
      <c r="D4151" s="141"/>
    </row>
    <row r="4152" spans="4:4" x14ac:dyDescent="0.25">
      <c r="D4152" s="141"/>
    </row>
    <row r="4153" spans="4:4" x14ac:dyDescent="0.25">
      <c r="D4153" s="141"/>
    </row>
    <row r="4154" spans="4:4" x14ac:dyDescent="0.25">
      <c r="D4154" s="141"/>
    </row>
    <row r="4155" spans="4:4" x14ac:dyDescent="0.25">
      <c r="D4155" s="141"/>
    </row>
    <row r="4156" spans="4:4" x14ac:dyDescent="0.25">
      <c r="D4156" s="141"/>
    </row>
    <row r="4157" spans="4:4" x14ac:dyDescent="0.25">
      <c r="D4157" s="141"/>
    </row>
    <row r="4158" spans="4:4" x14ac:dyDescent="0.25">
      <c r="D4158" s="141"/>
    </row>
    <row r="4159" spans="4:4" x14ac:dyDescent="0.25">
      <c r="D4159" s="141"/>
    </row>
    <row r="4160" spans="4:4" x14ac:dyDescent="0.25">
      <c r="D4160" s="141"/>
    </row>
    <row r="4161" spans="4:4" x14ac:dyDescent="0.25">
      <c r="D4161" s="141"/>
    </row>
    <row r="4162" spans="4:4" x14ac:dyDescent="0.25">
      <c r="D4162" s="141"/>
    </row>
    <row r="4163" spans="4:4" x14ac:dyDescent="0.25">
      <c r="D4163" s="141"/>
    </row>
    <row r="4164" spans="4:4" x14ac:dyDescent="0.25">
      <c r="D4164" s="141"/>
    </row>
    <row r="4165" spans="4:4" x14ac:dyDescent="0.25">
      <c r="D4165" s="141"/>
    </row>
    <row r="4166" spans="4:4" x14ac:dyDescent="0.25">
      <c r="D4166" s="141"/>
    </row>
    <row r="4167" spans="4:4" x14ac:dyDescent="0.25">
      <c r="D4167" s="141"/>
    </row>
    <row r="4168" spans="4:4" x14ac:dyDescent="0.25">
      <c r="D4168" s="141"/>
    </row>
    <row r="4169" spans="4:4" x14ac:dyDescent="0.25">
      <c r="D4169" s="141"/>
    </row>
    <row r="4170" spans="4:4" x14ac:dyDescent="0.25">
      <c r="D4170" s="141"/>
    </row>
    <row r="4171" spans="4:4" x14ac:dyDescent="0.25">
      <c r="D4171" s="141"/>
    </row>
    <row r="4172" spans="4:4" x14ac:dyDescent="0.25">
      <c r="D4172" s="141"/>
    </row>
    <row r="4173" spans="4:4" x14ac:dyDescent="0.25">
      <c r="D4173" s="141"/>
    </row>
    <row r="4174" spans="4:4" x14ac:dyDescent="0.25">
      <c r="D4174" s="141"/>
    </row>
    <row r="4175" spans="4:4" x14ac:dyDescent="0.25">
      <c r="D4175" s="141"/>
    </row>
    <row r="4176" spans="4:4" x14ac:dyDescent="0.25">
      <c r="D4176" s="141"/>
    </row>
    <row r="4177" spans="4:4" x14ac:dyDescent="0.25">
      <c r="D4177" s="141"/>
    </row>
    <row r="4178" spans="4:4" x14ac:dyDescent="0.25">
      <c r="D4178" s="141"/>
    </row>
    <row r="4179" spans="4:4" x14ac:dyDescent="0.25">
      <c r="D4179" s="141"/>
    </row>
    <row r="4180" spans="4:4" x14ac:dyDescent="0.25">
      <c r="D4180" s="141"/>
    </row>
    <row r="4181" spans="4:4" x14ac:dyDescent="0.25">
      <c r="D4181" s="141"/>
    </row>
    <row r="4182" spans="4:4" x14ac:dyDescent="0.25">
      <c r="D4182" s="141"/>
    </row>
    <row r="4183" spans="4:4" x14ac:dyDescent="0.25">
      <c r="D4183" s="141"/>
    </row>
    <row r="4184" spans="4:4" x14ac:dyDescent="0.25">
      <c r="D4184" s="141"/>
    </row>
    <row r="4185" spans="4:4" x14ac:dyDescent="0.25">
      <c r="D4185" s="141"/>
    </row>
    <row r="4186" spans="4:4" x14ac:dyDescent="0.25">
      <c r="D4186" s="141"/>
    </row>
    <row r="4187" spans="4:4" x14ac:dyDescent="0.25">
      <c r="D4187" s="141"/>
    </row>
    <row r="4188" spans="4:4" x14ac:dyDescent="0.25">
      <c r="D4188" s="141"/>
    </row>
    <row r="4189" spans="4:4" x14ac:dyDescent="0.25">
      <c r="D4189" s="141"/>
    </row>
    <row r="4190" spans="4:4" x14ac:dyDescent="0.25">
      <c r="D4190" s="141"/>
    </row>
    <row r="4191" spans="4:4" x14ac:dyDescent="0.25">
      <c r="D4191" s="141"/>
    </row>
    <row r="4192" spans="4:4" x14ac:dyDescent="0.25">
      <c r="D4192" s="141"/>
    </row>
    <row r="4193" spans="4:4" x14ac:dyDescent="0.25">
      <c r="D4193" s="141"/>
    </row>
    <row r="4194" spans="4:4" x14ac:dyDescent="0.25">
      <c r="D4194" s="141"/>
    </row>
    <row r="4195" spans="4:4" x14ac:dyDescent="0.25">
      <c r="D4195" s="141"/>
    </row>
    <row r="4196" spans="4:4" x14ac:dyDescent="0.25">
      <c r="D4196" s="141"/>
    </row>
    <row r="4197" spans="4:4" x14ac:dyDescent="0.25">
      <c r="D4197" s="141"/>
    </row>
    <row r="4198" spans="4:4" x14ac:dyDescent="0.25">
      <c r="D4198" s="141"/>
    </row>
    <row r="4199" spans="4:4" x14ac:dyDescent="0.25">
      <c r="D4199" s="141"/>
    </row>
    <row r="4200" spans="4:4" x14ac:dyDescent="0.25">
      <c r="D4200" s="141"/>
    </row>
    <row r="4201" spans="4:4" x14ac:dyDescent="0.25">
      <c r="D4201" s="141"/>
    </row>
    <row r="4202" spans="4:4" x14ac:dyDescent="0.25">
      <c r="D4202" s="141"/>
    </row>
    <row r="4203" spans="4:4" x14ac:dyDescent="0.25">
      <c r="D4203" s="141"/>
    </row>
    <row r="4204" spans="4:4" x14ac:dyDescent="0.25">
      <c r="D4204" s="141"/>
    </row>
    <row r="4205" spans="4:4" x14ac:dyDescent="0.25">
      <c r="D4205" s="141"/>
    </row>
    <row r="4206" spans="4:4" x14ac:dyDescent="0.25">
      <c r="D4206" s="141"/>
    </row>
    <row r="4207" spans="4:4" x14ac:dyDescent="0.25">
      <c r="D4207" s="141"/>
    </row>
    <row r="4208" spans="4:4" x14ac:dyDescent="0.25">
      <c r="D4208" s="141"/>
    </row>
    <row r="4209" spans="4:4" x14ac:dyDescent="0.25">
      <c r="D4209" s="141"/>
    </row>
    <row r="4210" spans="4:4" x14ac:dyDescent="0.25">
      <c r="D4210" s="141"/>
    </row>
    <row r="4211" spans="4:4" x14ac:dyDescent="0.25">
      <c r="D4211" s="141"/>
    </row>
    <row r="4212" spans="4:4" x14ac:dyDescent="0.25">
      <c r="D4212" s="141"/>
    </row>
    <row r="4213" spans="4:4" x14ac:dyDescent="0.25">
      <c r="D4213" s="141"/>
    </row>
    <row r="4214" spans="4:4" x14ac:dyDescent="0.25">
      <c r="D4214" s="141"/>
    </row>
    <row r="4215" spans="4:4" x14ac:dyDescent="0.25">
      <c r="D4215" s="141"/>
    </row>
    <row r="4216" spans="4:4" x14ac:dyDescent="0.25">
      <c r="D4216" s="141"/>
    </row>
    <row r="4217" spans="4:4" x14ac:dyDescent="0.25">
      <c r="D4217" s="141"/>
    </row>
    <row r="4218" spans="4:4" x14ac:dyDescent="0.25">
      <c r="D4218" s="141"/>
    </row>
    <row r="4219" spans="4:4" x14ac:dyDescent="0.25">
      <c r="D4219" s="141"/>
    </row>
    <row r="4220" spans="4:4" x14ac:dyDescent="0.25">
      <c r="D4220" s="141"/>
    </row>
    <row r="4221" spans="4:4" x14ac:dyDescent="0.25">
      <c r="D4221" s="141"/>
    </row>
    <row r="4222" spans="4:4" x14ac:dyDescent="0.25">
      <c r="D4222" s="141"/>
    </row>
    <row r="4223" spans="4:4" x14ac:dyDescent="0.25">
      <c r="D4223" s="141"/>
    </row>
    <row r="4224" spans="4:4" x14ac:dyDescent="0.25">
      <c r="D4224" s="141"/>
    </row>
    <row r="4225" spans="4:4" x14ac:dyDescent="0.25">
      <c r="D4225" s="141"/>
    </row>
    <row r="4226" spans="4:4" x14ac:dyDescent="0.25">
      <c r="D4226" s="141"/>
    </row>
    <row r="4227" spans="4:4" x14ac:dyDescent="0.25">
      <c r="D4227" s="141"/>
    </row>
    <row r="4228" spans="4:4" x14ac:dyDescent="0.25">
      <c r="D4228" s="141"/>
    </row>
    <row r="4229" spans="4:4" x14ac:dyDescent="0.25">
      <c r="D4229" s="141"/>
    </row>
    <row r="4230" spans="4:4" x14ac:dyDescent="0.25">
      <c r="D4230" s="141"/>
    </row>
    <row r="4231" spans="4:4" x14ac:dyDescent="0.25">
      <c r="D4231" s="141"/>
    </row>
    <row r="4232" spans="4:4" x14ac:dyDescent="0.25">
      <c r="D4232" s="141"/>
    </row>
    <row r="4233" spans="4:4" x14ac:dyDescent="0.25">
      <c r="D4233" s="141"/>
    </row>
    <row r="4234" spans="4:4" x14ac:dyDescent="0.25">
      <c r="D4234" s="141"/>
    </row>
    <row r="4235" spans="4:4" x14ac:dyDescent="0.25">
      <c r="D4235" s="141"/>
    </row>
    <row r="4236" spans="4:4" x14ac:dyDescent="0.25">
      <c r="D4236" s="141"/>
    </row>
    <row r="4237" spans="4:4" x14ac:dyDescent="0.25">
      <c r="D4237" s="141"/>
    </row>
    <row r="4238" spans="4:4" x14ac:dyDescent="0.25">
      <c r="D4238" s="141"/>
    </row>
    <row r="4239" spans="4:4" x14ac:dyDescent="0.25">
      <c r="D4239" s="141"/>
    </row>
    <row r="4240" spans="4:4" x14ac:dyDescent="0.25">
      <c r="D4240" s="141"/>
    </row>
    <row r="4241" spans="4:4" x14ac:dyDescent="0.25">
      <c r="D4241" s="141"/>
    </row>
    <row r="4242" spans="4:4" x14ac:dyDescent="0.25">
      <c r="D4242" s="141"/>
    </row>
    <row r="4243" spans="4:4" x14ac:dyDescent="0.25">
      <c r="D4243" s="141"/>
    </row>
    <row r="4244" spans="4:4" x14ac:dyDescent="0.25">
      <c r="D4244" s="141"/>
    </row>
    <row r="4245" spans="4:4" x14ac:dyDescent="0.25">
      <c r="D4245" s="141"/>
    </row>
    <row r="4246" spans="4:4" x14ac:dyDescent="0.25">
      <c r="D4246" s="141"/>
    </row>
    <row r="4247" spans="4:4" x14ac:dyDescent="0.25">
      <c r="D4247" s="141"/>
    </row>
    <row r="4248" spans="4:4" x14ac:dyDescent="0.25">
      <c r="D4248" s="141"/>
    </row>
    <row r="4249" spans="4:4" x14ac:dyDescent="0.25">
      <c r="D4249" s="141"/>
    </row>
    <row r="4250" spans="4:4" x14ac:dyDescent="0.25">
      <c r="D4250" s="141"/>
    </row>
    <row r="4251" spans="4:4" x14ac:dyDescent="0.25">
      <c r="D4251" s="141"/>
    </row>
    <row r="4252" spans="4:4" x14ac:dyDescent="0.25">
      <c r="D4252" s="141"/>
    </row>
    <row r="4253" spans="4:4" x14ac:dyDescent="0.25">
      <c r="D4253" s="141"/>
    </row>
    <row r="4254" spans="4:4" x14ac:dyDescent="0.25">
      <c r="D4254" s="141"/>
    </row>
    <row r="4255" spans="4:4" x14ac:dyDescent="0.25">
      <c r="D4255" s="141"/>
    </row>
    <row r="4256" spans="4:4" x14ac:dyDescent="0.25">
      <c r="D4256" s="141"/>
    </row>
    <row r="4257" spans="4:4" x14ac:dyDescent="0.25">
      <c r="D4257" s="141"/>
    </row>
    <row r="4258" spans="4:4" x14ac:dyDescent="0.25">
      <c r="D4258" s="141"/>
    </row>
    <row r="4259" spans="4:4" x14ac:dyDescent="0.25">
      <c r="D4259" s="141"/>
    </row>
    <row r="4260" spans="4:4" x14ac:dyDescent="0.25">
      <c r="D4260" s="141"/>
    </row>
    <row r="4261" spans="4:4" x14ac:dyDescent="0.25">
      <c r="D4261" s="141"/>
    </row>
    <row r="4262" spans="4:4" x14ac:dyDescent="0.25">
      <c r="D4262" s="141"/>
    </row>
    <row r="4263" spans="4:4" x14ac:dyDescent="0.25">
      <c r="D4263" s="141"/>
    </row>
    <row r="4264" spans="4:4" x14ac:dyDescent="0.25">
      <c r="D4264" s="141"/>
    </row>
    <row r="4265" spans="4:4" x14ac:dyDescent="0.25">
      <c r="D4265" s="141"/>
    </row>
    <row r="4266" spans="4:4" x14ac:dyDescent="0.25">
      <c r="D4266" s="141"/>
    </row>
    <row r="4267" spans="4:4" x14ac:dyDescent="0.25">
      <c r="D4267" s="141"/>
    </row>
    <row r="4268" spans="4:4" x14ac:dyDescent="0.25">
      <c r="D4268" s="141"/>
    </row>
    <row r="4269" spans="4:4" x14ac:dyDescent="0.25">
      <c r="D4269" s="141"/>
    </row>
    <row r="4270" spans="4:4" x14ac:dyDescent="0.25">
      <c r="D4270" s="141"/>
    </row>
    <row r="4271" spans="4:4" x14ac:dyDescent="0.25">
      <c r="D4271" s="141"/>
    </row>
    <row r="4272" spans="4:4" x14ac:dyDescent="0.25">
      <c r="D4272" s="141"/>
    </row>
    <row r="4273" spans="4:4" x14ac:dyDescent="0.25">
      <c r="D4273" s="141"/>
    </row>
    <row r="4274" spans="4:4" x14ac:dyDescent="0.25">
      <c r="D4274" s="141"/>
    </row>
    <row r="4275" spans="4:4" x14ac:dyDescent="0.25">
      <c r="D4275" s="141"/>
    </row>
    <row r="4276" spans="4:4" x14ac:dyDescent="0.25">
      <c r="D4276" s="141"/>
    </row>
    <row r="4277" spans="4:4" x14ac:dyDescent="0.25">
      <c r="D4277" s="141"/>
    </row>
    <row r="4278" spans="4:4" x14ac:dyDescent="0.25">
      <c r="D4278" s="141"/>
    </row>
    <row r="4279" spans="4:4" x14ac:dyDescent="0.25">
      <c r="D4279" s="141"/>
    </row>
    <row r="4280" spans="4:4" x14ac:dyDescent="0.25">
      <c r="D4280" s="141"/>
    </row>
    <row r="4281" spans="4:4" x14ac:dyDescent="0.25">
      <c r="D4281" s="141"/>
    </row>
    <row r="4282" spans="4:4" x14ac:dyDescent="0.25">
      <c r="D4282" s="141"/>
    </row>
    <row r="4283" spans="4:4" x14ac:dyDescent="0.25">
      <c r="D4283" s="141"/>
    </row>
    <row r="4284" spans="4:4" x14ac:dyDescent="0.25">
      <c r="D4284" s="141"/>
    </row>
    <row r="4285" spans="4:4" x14ac:dyDescent="0.25">
      <c r="D4285" s="141"/>
    </row>
    <row r="4286" spans="4:4" x14ac:dyDescent="0.25">
      <c r="D4286" s="141"/>
    </row>
    <row r="4287" spans="4:4" x14ac:dyDescent="0.25">
      <c r="D4287" s="141"/>
    </row>
    <row r="4288" spans="4:4" x14ac:dyDescent="0.25">
      <c r="D4288" s="141"/>
    </row>
    <row r="4289" spans="4:4" x14ac:dyDescent="0.25">
      <c r="D4289" s="141"/>
    </row>
    <row r="4290" spans="4:4" x14ac:dyDescent="0.25">
      <c r="D4290" s="141"/>
    </row>
    <row r="4291" spans="4:4" x14ac:dyDescent="0.25">
      <c r="D4291" s="141"/>
    </row>
    <row r="4292" spans="4:4" x14ac:dyDescent="0.25">
      <c r="D4292" s="141"/>
    </row>
    <row r="4293" spans="4:4" x14ac:dyDescent="0.25">
      <c r="D4293" s="141"/>
    </row>
    <row r="4294" spans="4:4" x14ac:dyDescent="0.25">
      <c r="D4294" s="141"/>
    </row>
    <row r="4295" spans="4:4" x14ac:dyDescent="0.25">
      <c r="D4295" s="141"/>
    </row>
    <row r="4296" spans="4:4" x14ac:dyDescent="0.25">
      <c r="D4296" s="141"/>
    </row>
    <row r="4297" spans="4:4" x14ac:dyDescent="0.25">
      <c r="D4297" s="141"/>
    </row>
    <row r="4298" spans="4:4" x14ac:dyDescent="0.25">
      <c r="D4298" s="141"/>
    </row>
    <row r="4299" spans="4:4" x14ac:dyDescent="0.25">
      <c r="D4299" s="141"/>
    </row>
    <row r="4300" spans="4:4" x14ac:dyDescent="0.25">
      <c r="D4300" s="141"/>
    </row>
    <row r="4301" spans="4:4" x14ac:dyDescent="0.25">
      <c r="D4301" s="141"/>
    </row>
    <row r="4302" spans="4:4" x14ac:dyDescent="0.25">
      <c r="D4302" s="141"/>
    </row>
    <row r="4303" spans="4:4" x14ac:dyDescent="0.25">
      <c r="D4303" s="141"/>
    </row>
    <row r="4304" spans="4:4" x14ac:dyDescent="0.25">
      <c r="D4304" s="141"/>
    </row>
    <row r="4305" spans="4:4" x14ac:dyDescent="0.25">
      <c r="D4305" s="141"/>
    </row>
    <row r="4306" spans="4:4" x14ac:dyDescent="0.25">
      <c r="D4306" s="141"/>
    </row>
    <row r="4307" spans="4:4" x14ac:dyDescent="0.25">
      <c r="D4307" s="141"/>
    </row>
    <row r="4308" spans="4:4" x14ac:dyDescent="0.25">
      <c r="D4308" s="141"/>
    </row>
    <row r="4309" spans="4:4" x14ac:dyDescent="0.25">
      <c r="D4309" s="141"/>
    </row>
    <row r="4310" spans="4:4" x14ac:dyDescent="0.25">
      <c r="D4310" s="141"/>
    </row>
    <row r="4311" spans="4:4" x14ac:dyDescent="0.25">
      <c r="D4311" s="141"/>
    </row>
    <row r="4312" spans="4:4" x14ac:dyDescent="0.25">
      <c r="D4312" s="141"/>
    </row>
    <row r="4313" spans="4:4" x14ac:dyDescent="0.25">
      <c r="D4313" s="141"/>
    </row>
    <row r="4314" spans="4:4" x14ac:dyDescent="0.25">
      <c r="D4314" s="141"/>
    </row>
    <row r="4315" spans="4:4" x14ac:dyDescent="0.25">
      <c r="D4315" s="141"/>
    </row>
    <row r="4316" spans="4:4" x14ac:dyDescent="0.25">
      <c r="D4316" s="141"/>
    </row>
    <row r="4317" spans="4:4" x14ac:dyDescent="0.25">
      <c r="D4317" s="141"/>
    </row>
    <row r="4318" spans="4:4" x14ac:dyDescent="0.25">
      <c r="D4318" s="141"/>
    </row>
    <row r="4319" spans="4:4" x14ac:dyDescent="0.25">
      <c r="D4319" s="141"/>
    </row>
    <row r="4320" spans="4:4" x14ac:dyDescent="0.25">
      <c r="D4320" s="141"/>
    </row>
    <row r="4321" spans="4:4" x14ac:dyDescent="0.25">
      <c r="D4321" s="141"/>
    </row>
    <row r="4322" spans="4:4" x14ac:dyDescent="0.25">
      <c r="D4322" s="141"/>
    </row>
    <row r="4323" spans="4:4" x14ac:dyDescent="0.25">
      <c r="D4323" s="141"/>
    </row>
    <row r="4324" spans="4:4" x14ac:dyDescent="0.25">
      <c r="D4324" s="141"/>
    </row>
    <row r="4325" spans="4:4" x14ac:dyDescent="0.25">
      <c r="D4325" s="141"/>
    </row>
    <row r="4326" spans="4:4" x14ac:dyDescent="0.25">
      <c r="D4326" s="141"/>
    </row>
    <row r="4327" spans="4:4" x14ac:dyDescent="0.25">
      <c r="D4327" s="141"/>
    </row>
    <row r="4328" spans="4:4" x14ac:dyDescent="0.25">
      <c r="D4328" s="141"/>
    </row>
    <row r="4329" spans="4:4" x14ac:dyDescent="0.25">
      <c r="D4329" s="141"/>
    </row>
    <row r="4330" spans="4:4" x14ac:dyDescent="0.25">
      <c r="D4330" s="141"/>
    </row>
    <row r="4331" spans="4:4" x14ac:dyDescent="0.25">
      <c r="D4331" s="141"/>
    </row>
    <row r="4332" spans="4:4" x14ac:dyDescent="0.25">
      <c r="D4332" s="141"/>
    </row>
    <row r="4333" spans="4:4" x14ac:dyDescent="0.25">
      <c r="D4333" s="141"/>
    </row>
    <row r="4334" spans="4:4" x14ac:dyDescent="0.25">
      <c r="D4334" s="141"/>
    </row>
    <row r="4335" spans="4:4" x14ac:dyDescent="0.25">
      <c r="D4335" s="141"/>
    </row>
    <row r="4336" spans="4:4" x14ac:dyDescent="0.25">
      <c r="D4336" s="141"/>
    </row>
    <row r="4337" spans="4:4" x14ac:dyDescent="0.25">
      <c r="D4337" s="141"/>
    </row>
    <row r="4338" spans="4:4" x14ac:dyDescent="0.25">
      <c r="D4338" s="141"/>
    </row>
    <row r="4339" spans="4:4" x14ac:dyDescent="0.25">
      <c r="D4339" s="141"/>
    </row>
    <row r="4340" spans="4:4" x14ac:dyDescent="0.25">
      <c r="D4340" s="141"/>
    </row>
    <row r="4341" spans="4:4" x14ac:dyDescent="0.25">
      <c r="D4341" s="141"/>
    </row>
    <row r="4342" spans="4:4" x14ac:dyDescent="0.25">
      <c r="D4342" s="141"/>
    </row>
    <row r="4343" spans="4:4" x14ac:dyDescent="0.25">
      <c r="D4343" s="141"/>
    </row>
    <row r="4344" spans="4:4" x14ac:dyDescent="0.25">
      <c r="D4344" s="141"/>
    </row>
    <row r="4345" spans="4:4" x14ac:dyDescent="0.25">
      <c r="D4345" s="141"/>
    </row>
    <row r="4346" spans="4:4" x14ac:dyDescent="0.25">
      <c r="D4346" s="141"/>
    </row>
    <row r="4347" spans="4:4" x14ac:dyDescent="0.25">
      <c r="D4347" s="141"/>
    </row>
    <row r="4348" spans="4:4" x14ac:dyDescent="0.25">
      <c r="D4348" s="141"/>
    </row>
    <row r="4349" spans="4:4" x14ac:dyDescent="0.25">
      <c r="D4349" s="141"/>
    </row>
    <row r="4350" spans="4:4" x14ac:dyDescent="0.25">
      <c r="D4350" s="141"/>
    </row>
    <row r="4351" spans="4:4" x14ac:dyDescent="0.25">
      <c r="D4351" s="141"/>
    </row>
    <row r="4352" spans="4:4" x14ac:dyDescent="0.25">
      <c r="D4352" s="141"/>
    </row>
    <row r="4353" spans="4:4" x14ac:dyDescent="0.25">
      <c r="D4353" s="141"/>
    </row>
    <row r="4354" spans="4:4" x14ac:dyDescent="0.25">
      <c r="D4354" s="141"/>
    </row>
    <row r="4355" spans="4:4" x14ac:dyDescent="0.25">
      <c r="D4355" s="141"/>
    </row>
    <row r="4356" spans="4:4" x14ac:dyDescent="0.25">
      <c r="D4356" s="141"/>
    </row>
    <row r="4357" spans="4:4" x14ac:dyDescent="0.25">
      <c r="D4357" s="141"/>
    </row>
    <row r="4358" spans="4:4" x14ac:dyDescent="0.25">
      <c r="D4358" s="141"/>
    </row>
    <row r="4359" spans="4:4" x14ac:dyDescent="0.25">
      <c r="D4359" s="141"/>
    </row>
    <row r="4360" spans="4:4" x14ac:dyDescent="0.25">
      <c r="D4360" s="141"/>
    </row>
    <row r="4361" spans="4:4" x14ac:dyDescent="0.25">
      <c r="D4361" s="141"/>
    </row>
    <row r="4362" spans="4:4" x14ac:dyDescent="0.25">
      <c r="D4362" s="141"/>
    </row>
    <row r="4363" spans="4:4" x14ac:dyDescent="0.25">
      <c r="D4363" s="141"/>
    </row>
    <row r="4364" spans="4:4" x14ac:dyDescent="0.25">
      <c r="D4364" s="141"/>
    </row>
    <row r="4365" spans="4:4" x14ac:dyDescent="0.25">
      <c r="D4365" s="141"/>
    </row>
    <row r="4366" spans="4:4" x14ac:dyDescent="0.25">
      <c r="D4366" s="141"/>
    </row>
    <row r="4367" spans="4:4" x14ac:dyDescent="0.25">
      <c r="D4367" s="141"/>
    </row>
    <row r="4368" spans="4:4" x14ac:dyDescent="0.25">
      <c r="D4368" s="141"/>
    </row>
    <row r="4369" spans="4:4" x14ac:dyDescent="0.25">
      <c r="D4369" s="141"/>
    </row>
    <row r="4370" spans="4:4" x14ac:dyDescent="0.25">
      <c r="D4370" s="141"/>
    </row>
    <row r="4371" spans="4:4" x14ac:dyDescent="0.25">
      <c r="D4371" s="141"/>
    </row>
    <row r="4372" spans="4:4" x14ac:dyDescent="0.25">
      <c r="D4372" s="141"/>
    </row>
    <row r="4373" spans="4:4" x14ac:dyDescent="0.25">
      <c r="D4373" s="141"/>
    </row>
    <row r="4374" spans="4:4" x14ac:dyDescent="0.25">
      <c r="D4374" s="141"/>
    </row>
    <row r="4375" spans="4:4" x14ac:dyDescent="0.25">
      <c r="D4375" s="141"/>
    </row>
    <row r="4376" spans="4:4" x14ac:dyDescent="0.25">
      <c r="D4376" s="141"/>
    </row>
    <row r="4377" spans="4:4" x14ac:dyDescent="0.25">
      <c r="D4377" s="141"/>
    </row>
    <row r="4378" spans="4:4" x14ac:dyDescent="0.25">
      <c r="D4378" s="141"/>
    </row>
    <row r="4379" spans="4:4" x14ac:dyDescent="0.25">
      <c r="D4379" s="141"/>
    </row>
    <row r="4380" spans="4:4" x14ac:dyDescent="0.25">
      <c r="D4380" s="141"/>
    </row>
    <row r="4381" spans="4:4" x14ac:dyDescent="0.25">
      <c r="D4381" s="141"/>
    </row>
    <row r="4382" spans="4:4" x14ac:dyDescent="0.25">
      <c r="D4382" s="141"/>
    </row>
    <row r="4383" spans="4:4" x14ac:dyDescent="0.25">
      <c r="D4383" s="141"/>
    </row>
    <row r="4384" spans="4:4" x14ac:dyDescent="0.25">
      <c r="D4384" s="141"/>
    </row>
    <row r="4385" spans="4:4" x14ac:dyDescent="0.25">
      <c r="D4385" s="141"/>
    </row>
    <row r="4386" spans="4:4" x14ac:dyDescent="0.25">
      <c r="D4386" s="141"/>
    </row>
    <row r="4387" spans="4:4" x14ac:dyDescent="0.25">
      <c r="D4387" s="141"/>
    </row>
    <row r="4388" spans="4:4" x14ac:dyDescent="0.25">
      <c r="D4388" s="141"/>
    </row>
    <row r="4389" spans="4:4" x14ac:dyDescent="0.25">
      <c r="D4389" s="141"/>
    </row>
    <row r="4390" spans="4:4" x14ac:dyDescent="0.25">
      <c r="D4390" s="141"/>
    </row>
    <row r="4391" spans="4:4" x14ac:dyDescent="0.25">
      <c r="D4391" s="141"/>
    </row>
    <row r="4392" spans="4:4" x14ac:dyDescent="0.25">
      <c r="D4392" s="141"/>
    </row>
    <row r="4393" spans="4:4" x14ac:dyDescent="0.25">
      <c r="D4393" s="141"/>
    </row>
    <row r="4394" spans="4:4" x14ac:dyDescent="0.25">
      <c r="D4394" s="141"/>
    </row>
    <row r="4395" spans="4:4" x14ac:dyDescent="0.25">
      <c r="D4395" s="141"/>
    </row>
    <row r="4396" spans="4:4" x14ac:dyDescent="0.25">
      <c r="D4396" s="141"/>
    </row>
    <row r="4397" spans="4:4" x14ac:dyDescent="0.25">
      <c r="D4397" s="141"/>
    </row>
    <row r="4398" spans="4:4" x14ac:dyDescent="0.25">
      <c r="D4398" s="141"/>
    </row>
    <row r="4399" spans="4:4" x14ac:dyDescent="0.25">
      <c r="D4399" s="141"/>
    </row>
    <row r="4400" spans="4:4" x14ac:dyDescent="0.25">
      <c r="D4400" s="141"/>
    </row>
    <row r="4401" spans="4:4" x14ac:dyDescent="0.25">
      <c r="D4401" s="141"/>
    </row>
    <row r="4402" spans="4:4" x14ac:dyDescent="0.25">
      <c r="D4402" s="141"/>
    </row>
    <row r="4403" spans="4:4" x14ac:dyDescent="0.25">
      <c r="D4403" s="141"/>
    </row>
    <row r="4404" spans="4:4" x14ac:dyDescent="0.25">
      <c r="D4404" s="141"/>
    </row>
    <row r="4405" spans="4:4" x14ac:dyDescent="0.25">
      <c r="D4405" s="141"/>
    </row>
    <row r="4406" spans="4:4" x14ac:dyDescent="0.25">
      <c r="D4406" s="141"/>
    </row>
    <row r="4407" spans="4:4" x14ac:dyDescent="0.25">
      <c r="D4407" s="141"/>
    </row>
    <row r="4408" spans="4:4" x14ac:dyDescent="0.25">
      <c r="D4408" s="141"/>
    </row>
    <row r="4409" spans="4:4" x14ac:dyDescent="0.25">
      <c r="D4409" s="141"/>
    </row>
    <row r="4410" spans="4:4" x14ac:dyDescent="0.25">
      <c r="D4410" s="141"/>
    </row>
    <row r="4411" spans="4:4" x14ac:dyDescent="0.25">
      <c r="D4411" s="141"/>
    </row>
    <row r="4412" spans="4:4" x14ac:dyDescent="0.25">
      <c r="D4412" s="141"/>
    </row>
    <row r="4413" spans="4:4" x14ac:dyDescent="0.25">
      <c r="D4413" s="141"/>
    </row>
    <row r="4414" spans="4:4" x14ac:dyDescent="0.25">
      <c r="D4414" s="141"/>
    </row>
    <row r="4415" spans="4:4" x14ac:dyDescent="0.25">
      <c r="D4415" s="141"/>
    </row>
    <row r="4416" spans="4:4" x14ac:dyDescent="0.25">
      <c r="D4416" s="141"/>
    </row>
    <row r="4417" spans="4:4" x14ac:dyDescent="0.25">
      <c r="D4417" s="141"/>
    </row>
    <row r="4418" spans="4:4" x14ac:dyDescent="0.25">
      <c r="D4418" s="141"/>
    </row>
    <row r="4419" spans="4:4" x14ac:dyDescent="0.25">
      <c r="D4419" s="141"/>
    </row>
    <row r="4420" spans="4:4" x14ac:dyDescent="0.25">
      <c r="D4420" s="141"/>
    </row>
    <row r="4421" spans="4:4" x14ac:dyDescent="0.25">
      <c r="D4421" s="141"/>
    </row>
    <row r="4422" spans="4:4" x14ac:dyDescent="0.25">
      <c r="D4422" s="141"/>
    </row>
    <row r="4423" spans="4:4" x14ac:dyDescent="0.25">
      <c r="D4423" s="141"/>
    </row>
    <row r="4424" spans="4:4" x14ac:dyDescent="0.25">
      <c r="D4424" s="141"/>
    </row>
    <row r="4425" spans="4:4" x14ac:dyDescent="0.25">
      <c r="D4425" s="141"/>
    </row>
    <row r="4426" spans="4:4" x14ac:dyDescent="0.25">
      <c r="D4426" s="141"/>
    </row>
    <row r="4427" spans="4:4" x14ac:dyDescent="0.25">
      <c r="D4427" s="141"/>
    </row>
    <row r="4428" spans="4:4" x14ac:dyDescent="0.25">
      <c r="D4428" s="141"/>
    </row>
    <row r="4429" spans="4:4" x14ac:dyDescent="0.25">
      <c r="D4429" s="141"/>
    </row>
    <row r="4430" spans="4:4" x14ac:dyDescent="0.25">
      <c r="D4430" s="141"/>
    </row>
    <row r="4431" spans="4:4" x14ac:dyDescent="0.25">
      <c r="D4431" s="141"/>
    </row>
    <row r="4432" spans="4:4" x14ac:dyDescent="0.25">
      <c r="D4432" s="141"/>
    </row>
    <row r="4433" spans="4:4" x14ac:dyDescent="0.25">
      <c r="D4433" s="141"/>
    </row>
    <row r="4434" spans="4:4" x14ac:dyDescent="0.25">
      <c r="D4434" s="141"/>
    </row>
    <row r="4435" spans="4:4" x14ac:dyDescent="0.25">
      <c r="D4435" s="141"/>
    </row>
    <row r="4436" spans="4:4" x14ac:dyDescent="0.25">
      <c r="D4436" s="141"/>
    </row>
    <row r="4437" spans="4:4" x14ac:dyDescent="0.25">
      <c r="D4437" s="141"/>
    </row>
    <row r="4438" spans="4:4" x14ac:dyDescent="0.25">
      <c r="D4438" s="141"/>
    </row>
    <row r="4439" spans="4:4" x14ac:dyDescent="0.25">
      <c r="D4439" s="141"/>
    </row>
    <row r="4440" spans="4:4" x14ac:dyDescent="0.25">
      <c r="D4440" s="141"/>
    </row>
    <row r="4441" spans="4:4" x14ac:dyDescent="0.25">
      <c r="D4441" s="141"/>
    </row>
    <row r="4442" spans="4:4" x14ac:dyDescent="0.25">
      <c r="D4442" s="141"/>
    </row>
    <row r="4443" spans="4:4" x14ac:dyDescent="0.25">
      <c r="D4443" s="141"/>
    </row>
    <row r="4444" spans="4:4" x14ac:dyDescent="0.25">
      <c r="D4444" s="141"/>
    </row>
    <row r="4445" spans="4:4" x14ac:dyDescent="0.25">
      <c r="D4445" s="141"/>
    </row>
    <row r="4446" spans="4:4" x14ac:dyDescent="0.25">
      <c r="D4446" s="141"/>
    </row>
    <row r="4447" spans="4:4" x14ac:dyDescent="0.25">
      <c r="D4447" s="141"/>
    </row>
    <row r="4448" spans="4:4" x14ac:dyDescent="0.25">
      <c r="D4448" s="141"/>
    </row>
    <row r="4449" spans="4:4" x14ac:dyDescent="0.25">
      <c r="D4449" s="141"/>
    </row>
    <row r="4450" spans="4:4" x14ac:dyDescent="0.25">
      <c r="D4450" s="141"/>
    </row>
    <row r="4451" spans="4:4" x14ac:dyDescent="0.25">
      <c r="D4451" s="141"/>
    </row>
    <row r="4452" spans="4:4" x14ac:dyDescent="0.25">
      <c r="D4452" s="141"/>
    </row>
    <row r="4453" spans="4:4" x14ac:dyDescent="0.25">
      <c r="D4453" s="141"/>
    </row>
    <row r="4454" spans="4:4" x14ac:dyDescent="0.25">
      <c r="D4454" s="141"/>
    </row>
    <row r="4455" spans="4:4" x14ac:dyDescent="0.25">
      <c r="D4455" s="141"/>
    </row>
    <row r="4456" spans="4:4" x14ac:dyDescent="0.25">
      <c r="D4456" s="141"/>
    </row>
    <row r="4457" spans="4:4" x14ac:dyDescent="0.25">
      <c r="D4457" s="141"/>
    </row>
    <row r="4458" spans="4:4" x14ac:dyDescent="0.25">
      <c r="D4458" s="141"/>
    </row>
    <row r="4459" spans="4:4" x14ac:dyDescent="0.25">
      <c r="D4459" s="141"/>
    </row>
    <row r="4460" spans="4:4" x14ac:dyDescent="0.25">
      <c r="D4460" s="141"/>
    </row>
    <row r="4461" spans="4:4" x14ac:dyDescent="0.25">
      <c r="D4461" s="141"/>
    </row>
    <row r="4462" spans="4:4" x14ac:dyDescent="0.25">
      <c r="D4462" s="141"/>
    </row>
    <row r="4463" spans="4:4" x14ac:dyDescent="0.25">
      <c r="D4463" s="141"/>
    </row>
    <row r="4464" spans="4:4" x14ac:dyDescent="0.25">
      <c r="D4464" s="141"/>
    </row>
    <row r="4465" spans="4:4" x14ac:dyDescent="0.25">
      <c r="D4465" s="141"/>
    </row>
    <row r="4466" spans="4:4" x14ac:dyDescent="0.25">
      <c r="D4466" s="141"/>
    </row>
    <row r="4467" spans="4:4" x14ac:dyDescent="0.25">
      <c r="D4467" s="141"/>
    </row>
    <row r="4468" spans="4:4" x14ac:dyDescent="0.25">
      <c r="D4468" s="141"/>
    </row>
    <row r="4469" spans="4:4" x14ac:dyDescent="0.25">
      <c r="D4469" s="141"/>
    </row>
    <row r="4470" spans="4:4" x14ac:dyDescent="0.25">
      <c r="D4470" s="141"/>
    </row>
    <row r="4471" spans="4:4" x14ac:dyDescent="0.25">
      <c r="D4471" s="141"/>
    </row>
    <row r="4472" spans="4:4" x14ac:dyDescent="0.25">
      <c r="D4472" s="141"/>
    </row>
    <row r="4473" spans="4:4" x14ac:dyDescent="0.25">
      <c r="D4473" s="141"/>
    </row>
    <row r="4474" spans="4:4" x14ac:dyDescent="0.25">
      <c r="D4474" s="141"/>
    </row>
    <row r="4475" spans="4:4" x14ac:dyDescent="0.25">
      <c r="D4475" s="141"/>
    </row>
    <row r="4476" spans="4:4" x14ac:dyDescent="0.25">
      <c r="D4476" s="141"/>
    </row>
    <row r="4477" spans="4:4" x14ac:dyDescent="0.25">
      <c r="D4477" s="141"/>
    </row>
    <row r="4478" spans="4:4" x14ac:dyDescent="0.25">
      <c r="D4478" s="141"/>
    </row>
    <row r="4479" spans="4:4" x14ac:dyDescent="0.25">
      <c r="D4479" s="141"/>
    </row>
    <row r="4480" spans="4:4" x14ac:dyDescent="0.25">
      <c r="D4480" s="141"/>
    </row>
    <row r="4481" spans="4:4" x14ac:dyDescent="0.25">
      <c r="D4481" s="141"/>
    </row>
    <row r="4482" spans="4:4" x14ac:dyDescent="0.25">
      <c r="D4482" s="141"/>
    </row>
    <row r="4483" spans="4:4" x14ac:dyDescent="0.25">
      <c r="D4483" s="141"/>
    </row>
    <row r="4484" spans="4:4" x14ac:dyDescent="0.25">
      <c r="D4484" s="141"/>
    </row>
    <row r="4485" spans="4:4" x14ac:dyDescent="0.25">
      <c r="D4485" s="141"/>
    </row>
    <row r="4486" spans="4:4" x14ac:dyDescent="0.25">
      <c r="D4486" s="141"/>
    </row>
    <row r="4487" spans="4:4" x14ac:dyDescent="0.25">
      <c r="D4487" s="141"/>
    </row>
    <row r="4488" spans="4:4" x14ac:dyDescent="0.25">
      <c r="D4488" s="141"/>
    </row>
    <row r="4489" spans="4:4" x14ac:dyDescent="0.25">
      <c r="D4489" s="141"/>
    </row>
    <row r="4490" spans="4:4" x14ac:dyDescent="0.25">
      <c r="D4490" s="141"/>
    </row>
    <row r="4491" spans="4:4" x14ac:dyDescent="0.25">
      <c r="D4491" s="141"/>
    </row>
    <row r="4492" spans="4:4" x14ac:dyDescent="0.25">
      <c r="D4492" s="141"/>
    </row>
    <row r="4493" spans="4:4" x14ac:dyDescent="0.25">
      <c r="D4493" s="141"/>
    </row>
    <row r="4494" spans="4:4" x14ac:dyDescent="0.25">
      <c r="D4494" s="141"/>
    </row>
    <row r="4495" spans="4:4" x14ac:dyDescent="0.25">
      <c r="D4495" s="141"/>
    </row>
    <row r="4496" spans="4:4" x14ac:dyDescent="0.25">
      <c r="D4496" s="141"/>
    </row>
    <row r="4497" spans="4:4" x14ac:dyDescent="0.25">
      <c r="D4497" s="141"/>
    </row>
    <row r="4498" spans="4:4" x14ac:dyDescent="0.25">
      <c r="D4498" s="141"/>
    </row>
    <row r="4499" spans="4:4" x14ac:dyDescent="0.25">
      <c r="D4499" s="141"/>
    </row>
    <row r="4500" spans="4:4" x14ac:dyDescent="0.25">
      <c r="D4500" s="141"/>
    </row>
    <row r="4501" spans="4:4" x14ac:dyDescent="0.25">
      <c r="D4501" s="141"/>
    </row>
    <row r="4502" spans="4:4" x14ac:dyDescent="0.25">
      <c r="D4502" s="141"/>
    </row>
    <row r="4503" spans="4:4" x14ac:dyDescent="0.25">
      <c r="D4503" s="141"/>
    </row>
    <row r="4504" spans="4:4" x14ac:dyDescent="0.25">
      <c r="D4504" s="141"/>
    </row>
    <row r="4505" spans="4:4" x14ac:dyDescent="0.25">
      <c r="D4505" s="141"/>
    </row>
    <row r="4506" spans="4:4" x14ac:dyDescent="0.25">
      <c r="D4506" s="141"/>
    </row>
    <row r="4507" spans="4:4" x14ac:dyDescent="0.25">
      <c r="D4507" s="141"/>
    </row>
    <row r="4508" spans="4:4" x14ac:dyDescent="0.25">
      <c r="D4508" s="141"/>
    </row>
    <row r="4509" spans="4:4" x14ac:dyDescent="0.25">
      <c r="D4509" s="141"/>
    </row>
    <row r="4510" spans="4:4" x14ac:dyDescent="0.25">
      <c r="D4510" s="141"/>
    </row>
    <row r="4511" spans="4:4" x14ac:dyDescent="0.25">
      <c r="D4511" s="141"/>
    </row>
    <row r="4512" spans="4:4" x14ac:dyDescent="0.25">
      <c r="D4512" s="141"/>
    </row>
    <row r="4513" spans="4:4" x14ac:dyDescent="0.25">
      <c r="D4513" s="141"/>
    </row>
    <row r="4514" spans="4:4" x14ac:dyDescent="0.25">
      <c r="D4514" s="141"/>
    </row>
    <row r="4515" spans="4:4" x14ac:dyDescent="0.25">
      <c r="D4515" s="141"/>
    </row>
    <row r="4516" spans="4:4" x14ac:dyDescent="0.25">
      <c r="D4516" s="141"/>
    </row>
    <row r="4517" spans="4:4" x14ac:dyDescent="0.25">
      <c r="D4517" s="141"/>
    </row>
    <row r="4518" spans="4:4" x14ac:dyDescent="0.25">
      <c r="D4518" s="141"/>
    </row>
    <row r="4519" spans="4:4" x14ac:dyDescent="0.25">
      <c r="D4519" s="141"/>
    </row>
    <row r="4520" spans="4:4" x14ac:dyDescent="0.25">
      <c r="D4520" s="141"/>
    </row>
    <row r="4521" spans="4:4" x14ac:dyDescent="0.25">
      <c r="D4521" s="141"/>
    </row>
    <row r="4522" spans="4:4" x14ac:dyDescent="0.25">
      <c r="D4522" s="141"/>
    </row>
    <row r="4523" spans="4:4" x14ac:dyDescent="0.25">
      <c r="D4523" s="141"/>
    </row>
    <row r="4524" spans="4:4" x14ac:dyDescent="0.25">
      <c r="D4524" s="141"/>
    </row>
    <row r="4525" spans="4:4" x14ac:dyDescent="0.25">
      <c r="D4525" s="141"/>
    </row>
    <row r="4526" spans="4:4" x14ac:dyDescent="0.25">
      <c r="D4526" s="141"/>
    </row>
    <row r="4527" spans="4:4" x14ac:dyDescent="0.25">
      <c r="D4527" s="141"/>
    </row>
    <row r="4528" spans="4:4" x14ac:dyDescent="0.25">
      <c r="D4528" s="141"/>
    </row>
    <row r="4529" spans="4:4" x14ac:dyDescent="0.25">
      <c r="D4529" s="141"/>
    </row>
    <row r="4530" spans="4:4" x14ac:dyDescent="0.25">
      <c r="D4530" s="141"/>
    </row>
    <row r="4531" spans="4:4" x14ac:dyDescent="0.25">
      <c r="D4531" s="141"/>
    </row>
    <row r="4532" spans="4:4" x14ac:dyDescent="0.25">
      <c r="D4532" s="141"/>
    </row>
    <row r="4533" spans="4:4" x14ac:dyDescent="0.25">
      <c r="D4533" s="141"/>
    </row>
    <row r="4534" spans="4:4" x14ac:dyDescent="0.25">
      <c r="D4534" s="141"/>
    </row>
    <row r="4535" spans="4:4" x14ac:dyDescent="0.25">
      <c r="D4535" s="141"/>
    </row>
    <row r="4536" spans="4:4" x14ac:dyDescent="0.25">
      <c r="D4536" s="141"/>
    </row>
    <row r="4537" spans="4:4" x14ac:dyDescent="0.25">
      <c r="D4537" s="141"/>
    </row>
    <row r="4538" spans="4:4" x14ac:dyDescent="0.25">
      <c r="D4538" s="141"/>
    </row>
    <row r="4539" spans="4:4" x14ac:dyDescent="0.25">
      <c r="D4539" s="141"/>
    </row>
    <row r="4540" spans="4:4" x14ac:dyDescent="0.25">
      <c r="D4540" s="141"/>
    </row>
    <row r="4541" spans="4:4" x14ac:dyDescent="0.25">
      <c r="D4541" s="141"/>
    </row>
    <row r="4542" spans="4:4" x14ac:dyDescent="0.25">
      <c r="D4542" s="141"/>
    </row>
    <row r="4543" spans="4:4" x14ac:dyDescent="0.25">
      <c r="D4543" s="141"/>
    </row>
    <row r="4544" spans="4:4" x14ac:dyDescent="0.25">
      <c r="D4544" s="141"/>
    </row>
    <row r="4545" spans="4:4" x14ac:dyDescent="0.25">
      <c r="D4545" s="141"/>
    </row>
    <row r="4546" spans="4:4" x14ac:dyDescent="0.25">
      <c r="D4546" s="141"/>
    </row>
    <row r="4547" spans="4:4" x14ac:dyDescent="0.25">
      <c r="D4547" s="141"/>
    </row>
    <row r="4548" spans="4:4" x14ac:dyDescent="0.25">
      <c r="D4548" s="141"/>
    </row>
    <row r="4549" spans="4:4" x14ac:dyDescent="0.25">
      <c r="D4549" s="141"/>
    </row>
    <row r="4550" spans="4:4" x14ac:dyDescent="0.25">
      <c r="D4550" s="141"/>
    </row>
    <row r="4551" spans="4:4" x14ac:dyDescent="0.25">
      <c r="D4551" s="141"/>
    </row>
    <row r="4552" spans="4:4" x14ac:dyDescent="0.25">
      <c r="D4552" s="141"/>
    </row>
    <row r="4553" spans="4:4" x14ac:dyDescent="0.25">
      <c r="D4553" s="141"/>
    </row>
    <row r="4554" spans="4:4" x14ac:dyDescent="0.25">
      <c r="D4554" s="141"/>
    </row>
    <row r="4555" spans="4:4" x14ac:dyDescent="0.25">
      <c r="D4555" s="141"/>
    </row>
    <row r="4556" spans="4:4" x14ac:dyDescent="0.25">
      <c r="D4556" s="141"/>
    </row>
    <row r="4557" spans="4:4" x14ac:dyDescent="0.25">
      <c r="D4557" s="141"/>
    </row>
    <row r="4558" spans="4:4" x14ac:dyDescent="0.25">
      <c r="D4558" s="141"/>
    </row>
    <row r="4559" spans="4:4" x14ac:dyDescent="0.25">
      <c r="D4559" s="141"/>
    </row>
    <row r="4560" spans="4:4" x14ac:dyDescent="0.25">
      <c r="D4560" s="141"/>
    </row>
    <row r="4561" spans="4:4" x14ac:dyDescent="0.25">
      <c r="D4561" s="141"/>
    </row>
    <row r="4562" spans="4:4" x14ac:dyDescent="0.25">
      <c r="D4562" s="141"/>
    </row>
    <row r="4563" spans="4:4" x14ac:dyDescent="0.25">
      <c r="D4563" s="141"/>
    </row>
    <row r="4564" spans="4:4" x14ac:dyDescent="0.25">
      <c r="D4564" s="141"/>
    </row>
    <row r="4565" spans="4:4" x14ac:dyDescent="0.25">
      <c r="D4565" s="141"/>
    </row>
    <row r="4566" spans="4:4" x14ac:dyDescent="0.25">
      <c r="D4566" s="141"/>
    </row>
    <row r="4567" spans="4:4" x14ac:dyDescent="0.25">
      <c r="D4567" s="141"/>
    </row>
    <row r="4568" spans="4:4" x14ac:dyDescent="0.25">
      <c r="D4568" s="141"/>
    </row>
    <row r="4569" spans="4:4" x14ac:dyDescent="0.25">
      <c r="D4569" s="141"/>
    </row>
    <row r="4570" spans="4:4" x14ac:dyDescent="0.25">
      <c r="D4570" s="141"/>
    </row>
    <row r="4571" spans="4:4" x14ac:dyDescent="0.25">
      <c r="D4571" s="141"/>
    </row>
    <row r="4572" spans="4:4" x14ac:dyDescent="0.25">
      <c r="D4572" s="141"/>
    </row>
    <row r="4573" spans="4:4" x14ac:dyDescent="0.25">
      <c r="D4573" s="141"/>
    </row>
    <row r="4574" spans="4:4" x14ac:dyDescent="0.25">
      <c r="D4574" s="141"/>
    </row>
    <row r="4575" spans="4:4" x14ac:dyDescent="0.25">
      <c r="D4575" s="141"/>
    </row>
    <row r="4576" spans="4:4" x14ac:dyDescent="0.25">
      <c r="D4576" s="141"/>
    </row>
    <row r="4577" spans="4:4" x14ac:dyDescent="0.25">
      <c r="D4577" s="141"/>
    </row>
    <row r="4578" spans="4:4" x14ac:dyDescent="0.25">
      <c r="D4578" s="141"/>
    </row>
    <row r="4579" spans="4:4" x14ac:dyDescent="0.25">
      <c r="D4579" s="141"/>
    </row>
    <row r="4580" spans="4:4" x14ac:dyDescent="0.25">
      <c r="D4580" s="141"/>
    </row>
    <row r="4581" spans="4:4" x14ac:dyDescent="0.25">
      <c r="D4581" s="141"/>
    </row>
    <row r="4582" spans="4:4" x14ac:dyDescent="0.25">
      <c r="D4582" s="141"/>
    </row>
    <row r="4583" spans="4:4" x14ac:dyDescent="0.25">
      <c r="D4583" s="141"/>
    </row>
    <row r="4584" spans="4:4" x14ac:dyDescent="0.25">
      <c r="D4584" s="141"/>
    </row>
    <row r="4585" spans="4:4" x14ac:dyDescent="0.25">
      <c r="D4585" s="141"/>
    </row>
    <row r="4586" spans="4:4" x14ac:dyDescent="0.25">
      <c r="D4586" s="141"/>
    </row>
    <row r="4587" spans="4:4" x14ac:dyDescent="0.25">
      <c r="D4587" s="141"/>
    </row>
    <row r="4588" spans="4:4" x14ac:dyDescent="0.25">
      <c r="D4588" s="141"/>
    </row>
    <row r="4589" spans="4:4" x14ac:dyDescent="0.25">
      <c r="D4589" s="141"/>
    </row>
    <row r="4590" spans="4:4" x14ac:dyDescent="0.25">
      <c r="D4590" s="141"/>
    </row>
    <row r="4591" spans="4:4" x14ac:dyDescent="0.25">
      <c r="D4591" s="141"/>
    </row>
    <row r="4592" spans="4:4" x14ac:dyDescent="0.25">
      <c r="D4592" s="141"/>
    </row>
    <row r="4593" spans="4:4" x14ac:dyDescent="0.25">
      <c r="D4593" s="141"/>
    </row>
    <row r="4594" spans="4:4" x14ac:dyDescent="0.25">
      <c r="D4594" s="141"/>
    </row>
    <row r="4595" spans="4:4" x14ac:dyDescent="0.25">
      <c r="D4595" s="141"/>
    </row>
    <row r="4596" spans="4:4" x14ac:dyDescent="0.25">
      <c r="D4596" s="141"/>
    </row>
    <row r="4597" spans="4:4" x14ac:dyDescent="0.25">
      <c r="D4597" s="141"/>
    </row>
    <row r="4598" spans="4:4" x14ac:dyDescent="0.25">
      <c r="D4598" s="141"/>
    </row>
    <row r="4599" spans="4:4" x14ac:dyDescent="0.25">
      <c r="D4599" s="141"/>
    </row>
    <row r="4600" spans="4:4" x14ac:dyDescent="0.25">
      <c r="D4600" s="141"/>
    </row>
    <row r="4601" spans="4:4" x14ac:dyDescent="0.25">
      <c r="D4601" s="141"/>
    </row>
    <row r="4602" spans="4:4" x14ac:dyDescent="0.25">
      <c r="D4602" s="141"/>
    </row>
    <row r="4603" spans="4:4" x14ac:dyDescent="0.25">
      <c r="D4603" s="141"/>
    </row>
    <row r="4604" spans="4:4" x14ac:dyDescent="0.25">
      <c r="D4604" s="141"/>
    </row>
    <row r="4605" spans="4:4" x14ac:dyDescent="0.25">
      <c r="D4605" s="141"/>
    </row>
    <row r="4606" spans="4:4" x14ac:dyDescent="0.25">
      <c r="D4606" s="141"/>
    </row>
    <row r="4607" spans="4:4" x14ac:dyDescent="0.25">
      <c r="D4607" s="141"/>
    </row>
    <row r="4608" spans="4:4" x14ac:dyDescent="0.25">
      <c r="D4608" s="141"/>
    </row>
    <row r="4609" spans="4:4" x14ac:dyDescent="0.25">
      <c r="D4609" s="141"/>
    </row>
    <row r="4610" spans="4:4" x14ac:dyDescent="0.25">
      <c r="D4610" s="141"/>
    </row>
    <row r="4611" spans="4:4" x14ac:dyDescent="0.25">
      <c r="D4611" s="141"/>
    </row>
    <row r="4612" spans="4:4" x14ac:dyDescent="0.25">
      <c r="D4612" s="141"/>
    </row>
    <row r="4613" spans="4:4" x14ac:dyDescent="0.25">
      <c r="D4613" s="141"/>
    </row>
    <row r="4614" spans="4:4" x14ac:dyDescent="0.25">
      <c r="D4614" s="141"/>
    </row>
    <row r="4615" spans="4:4" x14ac:dyDescent="0.25">
      <c r="D4615" s="141"/>
    </row>
    <row r="4616" spans="4:4" x14ac:dyDescent="0.25">
      <c r="D4616" s="141"/>
    </row>
    <row r="4617" spans="4:4" x14ac:dyDescent="0.25">
      <c r="D4617" s="141"/>
    </row>
    <row r="4618" spans="4:4" x14ac:dyDescent="0.25">
      <c r="D4618" s="141"/>
    </row>
    <row r="4619" spans="4:4" x14ac:dyDescent="0.25">
      <c r="D4619" s="141"/>
    </row>
    <row r="4620" spans="4:4" x14ac:dyDescent="0.25">
      <c r="D4620" s="141"/>
    </row>
    <row r="4621" spans="4:4" x14ac:dyDescent="0.25">
      <c r="D4621" s="141"/>
    </row>
    <row r="4622" spans="4:4" x14ac:dyDescent="0.25">
      <c r="D4622" s="141"/>
    </row>
    <row r="4623" spans="4:4" x14ac:dyDescent="0.25">
      <c r="D4623" s="141"/>
    </row>
    <row r="4624" spans="4:4" x14ac:dyDescent="0.25">
      <c r="D4624" s="141"/>
    </row>
    <row r="4625" spans="4:4" x14ac:dyDescent="0.25">
      <c r="D4625" s="141"/>
    </row>
    <row r="4626" spans="4:4" x14ac:dyDescent="0.25">
      <c r="D4626" s="141"/>
    </row>
    <row r="4627" spans="4:4" x14ac:dyDescent="0.25">
      <c r="D4627" s="141"/>
    </row>
    <row r="4628" spans="4:4" x14ac:dyDescent="0.25">
      <c r="D4628" s="141"/>
    </row>
    <row r="4629" spans="4:4" x14ac:dyDescent="0.25">
      <c r="D4629" s="141"/>
    </row>
    <row r="4630" spans="4:4" x14ac:dyDescent="0.25">
      <c r="D4630" s="141"/>
    </row>
    <row r="4631" spans="4:4" x14ac:dyDescent="0.25">
      <c r="D4631" s="141"/>
    </row>
    <row r="4632" spans="4:4" x14ac:dyDescent="0.25">
      <c r="D4632" s="141"/>
    </row>
    <row r="4633" spans="4:4" x14ac:dyDescent="0.25">
      <c r="D4633" s="141"/>
    </row>
    <row r="4634" spans="4:4" x14ac:dyDescent="0.25">
      <c r="D4634" s="141"/>
    </row>
    <row r="4635" spans="4:4" x14ac:dyDescent="0.25">
      <c r="D4635" s="141"/>
    </row>
    <row r="4636" spans="4:4" x14ac:dyDescent="0.25">
      <c r="D4636" s="141"/>
    </row>
    <row r="4637" spans="4:4" x14ac:dyDescent="0.25">
      <c r="D4637" s="141"/>
    </row>
    <row r="4638" spans="4:4" x14ac:dyDescent="0.25">
      <c r="D4638" s="141"/>
    </row>
    <row r="4639" spans="4:4" x14ac:dyDescent="0.25">
      <c r="D4639" s="141"/>
    </row>
    <row r="4640" spans="4:4" x14ac:dyDescent="0.25">
      <c r="D4640" s="141"/>
    </row>
    <row r="4641" spans="4:4" x14ac:dyDescent="0.25">
      <c r="D4641" s="141"/>
    </row>
    <row r="4642" spans="4:4" x14ac:dyDescent="0.25">
      <c r="D4642" s="141"/>
    </row>
    <row r="4643" spans="4:4" x14ac:dyDescent="0.25">
      <c r="D4643" s="141"/>
    </row>
    <row r="4644" spans="4:4" x14ac:dyDescent="0.25">
      <c r="D4644" s="141"/>
    </row>
    <row r="4645" spans="4:4" x14ac:dyDescent="0.25">
      <c r="D4645" s="141"/>
    </row>
    <row r="4646" spans="4:4" x14ac:dyDescent="0.25">
      <c r="D4646" s="141"/>
    </row>
    <row r="4647" spans="4:4" x14ac:dyDescent="0.25">
      <c r="D4647" s="141"/>
    </row>
    <row r="4648" spans="4:4" x14ac:dyDescent="0.25">
      <c r="D4648" s="141"/>
    </row>
    <row r="4649" spans="4:4" x14ac:dyDescent="0.25">
      <c r="D4649" s="141"/>
    </row>
    <row r="4650" spans="4:4" x14ac:dyDescent="0.25">
      <c r="D4650" s="141"/>
    </row>
    <row r="4651" spans="4:4" x14ac:dyDescent="0.25">
      <c r="D4651" s="141"/>
    </row>
    <row r="4652" spans="4:4" x14ac:dyDescent="0.25">
      <c r="D4652" s="141"/>
    </row>
    <row r="4653" spans="4:4" x14ac:dyDescent="0.25">
      <c r="D4653" s="141"/>
    </row>
    <row r="4654" spans="4:4" x14ac:dyDescent="0.25">
      <c r="D4654" s="141"/>
    </row>
    <row r="4655" spans="4:4" x14ac:dyDescent="0.25">
      <c r="D4655" s="141"/>
    </row>
    <row r="4656" spans="4:4" x14ac:dyDescent="0.25">
      <c r="D4656" s="141"/>
    </row>
    <row r="4657" spans="4:4" x14ac:dyDescent="0.25">
      <c r="D4657" s="141"/>
    </row>
    <row r="4658" spans="4:4" x14ac:dyDescent="0.25">
      <c r="D4658" s="141"/>
    </row>
    <row r="4659" spans="4:4" x14ac:dyDescent="0.25">
      <c r="D4659" s="141"/>
    </row>
    <row r="4660" spans="4:4" x14ac:dyDescent="0.25">
      <c r="D4660" s="141"/>
    </row>
    <row r="4661" spans="4:4" x14ac:dyDescent="0.25">
      <c r="D4661" s="141"/>
    </row>
    <row r="4662" spans="4:4" x14ac:dyDescent="0.25">
      <c r="D4662" s="141"/>
    </row>
    <row r="4663" spans="4:4" x14ac:dyDescent="0.25">
      <c r="D4663" s="141"/>
    </row>
    <row r="4664" spans="4:4" x14ac:dyDescent="0.25">
      <c r="D4664" s="141"/>
    </row>
    <row r="4665" spans="4:4" x14ac:dyDescent="0.25">
      <c r="D4665" s="141"/>
    </row>
    <row r="4666" spans="4:4" x14ac:dyDescent="0.25">
      <c r="D4666" s="141"/>
    </row>
    <row r="4667" spans="4:4" x14ac:dyDescent="0.25">
      <c r="D4667" s="141"/>
    </row>
    <row r="4668" spans="4:4" x14ac:dyDescent="0.25">
      <c r="D4668" s="141"/>
    </row>
    <row r="4669" spans="4:4" x14ac:dyDescent="0.25">
      <c r="D4669" s="141"/>
    </row>
    <row r="4670" spans="4:4" x14ac:dyDescent="0.25">
      <c r="D4670" s="141"/>
    </row>
    <row r="4671" spans="4:4" x14ac:dyDescent="0.25">
      <c r="D4671" s="141"/>
    </row>
    <row r="4672" spans="4:4" x14ac:dyDescent="0.25">
      <c r="D4672" s="141"/>
    </row>
    <row r="4673" spans="4:4" x14ac:dyDescent="0.25">
      <c r="D4673" s="141"/>
    </row>
    <row r="4674" spans="4:4" x14ac:dyDescent="0.25">
      <c r="D4674" s="141"/>
    </row>
    <row r="4675" spans="4:4" x14ac:dyDescent="0.25">
      <c r="D4675" s="141"/>
    </row>
    <row r="4676" spans="4:4" x14ac:dyDescent="0.25">
      <c r="D4676" s="141"/>
    </row>
    <row r="4677" spans="4:4" x14ac:dyDescent="0.25">
      <c r="D4677" s="141"/>
    </row>
    <row r="4678" spans="4:4" x14ac:dyDescent="0.25">
      <c r="D4678" s="141"/>
    </row>
    <row r="4679" spans="4:4" x14ac:dyDescent="0.25">
      <c r="D4679" s="141"/>
    </row>
    <row r="4680" spans="4:4" x14ac:dyDescent="0.25">
      <c r="D4680" s="141"/>
    </row>
    <row r="4681" spans="4:4" x14ac:dyDescent="0.25">
      <c r="D4681" s="141"/>
    </row>
    <row r="4682" spans="4:4" x14ac:dyDescent="0.25">
      <c r="D4682" s="141"/>
    </row>
    <row r="4683" spans="4:4" x14ac:dyDescent="0.25">
      <c r="D4683" s="141"/>
    </row>
    <row r="4684" spans="4:4" x14ac:dyDescent="0.25">
      <c r="D4684" s="141"/>
    </row>
    <row r="4685" spans="4:4" x14ac:dyDescent="0.25">
      <c r="D4685" s="141"/>
    </row>
    <row r="4686" spans="4:4" x14ac:dyDescent="0.25">
      <c r="D4686" s="141"/>
    </row>
    <row r="4687" spans="4:4" x14ac:dyDescent="0.25">
      <c r="D4687" s="141"/>
    </row>
    <row r="4688" spans="4:4" x14ac:dyDescent="0.25">
      <c r="D4688" s="141"/>
    </row>
    <row r="4689" spans="4:4" x14ac:dyDescent="0.25">
      <c r="D4689" s="141"/>
    </row>
    <row r="4690" spans="4:4" x14ac:dyDescent="0.25">
      <c r="D4690" s="141"/>
    </row>
    <row r="4691" spans="4:4" x14ac:dyDescent="0.25">
      <c r="D4691" s="141"/>
    </row>
    <row r="4692" spans="4:4" x14ac:dyDescent="0.25">
      <c r="D4692" s="141"/>
    </row>
    <row r="4693" spans="4:4" x14ac:dyDescent="0.25">
      <c r="D4693" s="141"/>
    </row>
    <row r="4694" spans="4:4" x14ac:dyDescent="0.25">
      <c r="D4694" s="141"/>
    </row>
    <row r="4695" spans="4:4" x14ac:dyDescent="0.25">
      <c r="D4695" s="141"/>
    </row>
    <row r="4696" spans="4:4" x14ac:dyDescent="0.25">
      <c r="D4696" s="141"/>
    </row>
    <row r="4697" spans="4:4" x14ac:dyDescent="0.25">
      <c r="D4697" s="141"/>
    </row>
    <row r="4698" spans="4:4" x14ac:dyDescent="0.25">
      <c r="D4698" s="141"/>
    </row>
    <row r="4699" spans="4:4" x14ac:dyDescent="0.25">
      <c r="D4699" s="141"/>
    </row>
    <row r="4700" spans="4:4" x14ac:dyDescent="0.25">
      <c r="D4700" s="141"/>
    </row>
    <row r="4701" spans="4:4" x14ac:dyDescent="0.25">
      <c r="D4701" s="141"/>
    </row>
    <row r="4702" spans="4:4" x14ac:dyDescent="0.25">
      <c r="D4702" s="141"/>
    </row>
    <row r="4703" spans="4:4" x14ac:dyDescent="0.25">
      <c r="D4703" s="141"/>
    </row>
    <row r="4704" spans="4:4" x14ac:dyDescent="0.25">
      <c r="D4704" s="141"/>
    </row>
    <row r="4705" spans="4:4" x14ac:dyDescent="0.25">
      <c r="D4705" s="141"/>
    </row>
    <row r="4706" spans="4:4" x14ac:dyDescent="0.25">
      <c r="D4706" s="141"/>
    </row>
    <row r="4707" spans="4:4" x14ac:dyDescent="0.25">
      <c r="D4707" s="141"/>
    </row>
    <row r="4708" spans="4:4" x14ac:dyDescent="0.25">
      <c r="D4708" s="141"/>
    </row>
    <row r="4709" spans="4:4" x14ac:dyDescent="0.25">
      <c r="D4709" s="141"/>
    </row>
    <row r="4710" spans="4:4" x14ac:dyDescent="0.25">
      <c r="D4710" s="141"/>
    </row>
    <row r="4711" spans="4:4" x14ac:dyDescent="0.25">
      <c r="D4711" s="141"/>
    </row>
    <row r="4712" spans="4:4" x14ac:dyDescent="0.25">
      <c r="D4712" s="141"/>
    </row>
    <row r="4713" spans="4:4" x14ac:dyDescent="0.25">
      <c r="D4713" s="141"/>
    </row>
    <row r="4714" spans="4:4" x14ac:dyDescent="0.25">
      <c r="D4714" s="141"/>
    </row>
    <row r="4715" spans="4:4" x14ac:dyDescent="0.25">
      <c r="D4715" s="141"/>
    </row>
    <row r="4716" spans="4:4" x14ac:dyDescent="0.25">
      <c r="D4716" s="141"/>
    </row>
    <row r="4717" spans="4:4" x14ac:dyDescent="0.25">
      <c r="D4717" s="141"/>
    </row>
    <row r="4718" spans="4:4" x14ac:dyDescent="0.25">
      <c r="D4718" s="141"/>
    </row>
    <row r="4719" spans="4:4" x14ac:dyDescent="0.25">
      <c r="D4719" s="141"/>
    </row>
    <row r="4720" spans="4:4" x14ac:dyDescent="0.25">
      <c r="D4720" s="141"/>
    </row>
    <row r="4721" spans="4:4" x14ac:dyDescent="0.25">
      <c r="D4721" s="141"/>
    </row>
    <row r="4722" spans="4:4" x14ac:dyDescent="0.25">
      <c r="D4722" s="141"/>
    </row>
    <row r="4723" spans="4:4" x14ac:dyDescent="0.25">
      <c r="D4723" s="141"/>
    </row>
    <row r="4724" spans="4:4" x14ac:dyDescent="0.25">
      <c r="D4724" s="141"/>
    </row>
    <row r="4725" spans="4:4" x14ac:dyDescent="0.25">
      <c r="D4725" s="141"/>
    </row>
    <row r="4726" spans="4:4" x14ac:dyDescent="0.25">
      <c r="D4726" s="141"/>
    </row>
    <row r="4727" spans="4:4" x14ac:dyDescent="0.25">
      <c r="D4727" s="141"/>
    </row>
    <row r="4728" spans="4:4" x14ac:dyDescent="0.25">
      <c r="D4728" s="141"/>
    </row>
    <row r="4729" spans="4:4" x14ac:dyDescent="0.25">
      <c r="D4729" s="141"/>
    </row>
    <row r="4730" spans="4:4" x14ac:dyDescent="0.25">
      <c r="D4730" s="141"/>
    </row>
    <row r="4731" spans="4:4" x14ac:dyDescent="0.25">
      <c r="D4731" s="141"/>
    </row>
    <row r="4732" spans="4:4" x14ac:dyDescent="0.25">
      <c r="D4732" s="141"/>
    </row>
    <row r="4733" spans="4:4" x14ac:dyDescent="0.25">
      <c r="D4733" s="141"/>
    </row>
    <row r="4734" spans="4:4" x14ac:dyDescent="0.25">
      <c r="D4734" s="141"/>
    </row>
    <row r="4735" spans="4:4" x14ac:dyDescent="0.25">
      <c r="D4735" s="141"/>
    </row>
    <row r="4736" spans="4:4" x14ac:dyDescent="0.25">
      <c r="D4736" s="141"/>
    </row>
    <row r="4737" spans="4:4" x14ac:dyDescent="0.25">
      <c r="D4737" s="141"/>
    </row>
    <row r="4738" spans="4:4" x14ac:dyDescent="0.25">
      <c r="D4738" s="141"/>
    </row>
    <row r="4739" spans="4:4" x14ac:dyDescent="0.25">
      <c r="D4739" s="141"/>
    </row>
    <row r="4740" spans="4:4" x14ac:dyDescent="0.25">
      <c r="D4740" s="141"/>
    </row>
    <row r="4741" spans="4:4" x14ac:dyDescent="0.25">
      <c r="D4741" s="141"/>
    </row>
    <row r="4742" spans="4:4" x14ac:dyDescent="0.25">
      <c r="D4742" s="141"/>
    </row>
    <row r="4743" spans="4:4" x14ac:dyDescent="0.25">
      <c r="D4743" s="141"/>
    </row>
    <row r="4744" spans="4:4" x14ac:dyDescent="0.25">
      <c r="D4744" s="141"/>
    </row>
    <row r="4745" spans="4:4" x14ac:dyDescent="0.25">
      <c r="D4745" s="141"/>
    </row>
    <row r="4746" spans="4:4" x14ac:dyDescent="0.25">
      <c r="D4746" s="141"/>
    </row>
    <row r="4747" spans="4:4" x14ac:dyDescent="0.25">
      <c r="D4747" s="141"/>
    </row>
    <row r="4748" spans="4:4" x14ac:dyDescent="0.25">
      <c r="D4748" s="141"/>
    </row>
    <row r="4749" spans="4:4" x14ac:dyDescent="0.25">
      <c r="D4749" s="141"/>
    </row>
    <row r="4750" spans="4:4" x14ac:dyDescent="0.25">
      <c r="D4750" s="141"/>
    </row>
    <row r="4751" spans="4:4" x14ac:dyDescent="0.25">
      <c r="D4751" s="141"/>
    </row>
    <row r="4752" spans="4:4" x14ac:dyDescent="0.25">
      <c r="D4752" s="141"/>
    </row>
    <row r="4753" spans="4:4" x14ac:dyDescent="0.25">
      <c r="D4753" s="141"/>
    </row>
    <row r="4754" spans="4:4" x14ac:dyDescent="0.25">
      <c r="D4754" s="141"/>
    </row>
    <row r="4755" spans="4:4" x14ac:dyDescent="0.25">
      <c r="D4755" s="141"/>
    </row>
    <row r="4756" spans="4:4" x14ac:dyDescent="0.25">
      <c r="D4756" s="141"/>
    </row>
    <row r="4757" spans="4:4" x14ac:dyDescent="0.25">
      <c r="D4757" s="141"/>
    </row>
    <row r="4758" spans="4:4" x14ac:dyDescent="0.25">
      <c r="D4758" s="141"/>
    </row>
    <row r="4759" spans="4:4" x14ac:dyDescent="0.25">
      <c r="D4759" s="141"/>
    </row>
    <row r="4760" spans="4:4" x14ac:dyDescent="0.25">
      <c r="D4760" s="141"/>
    </row>
    <row r="4761" spans="4:4" x14ac:dyDescent="0.25">
      <c r="D4761" s="141"/>
    </row>
    <row r="4762" spans="4:4" x14ac:dyDescent="0.25">
      <c r="D4762" s="141"/>
    </row>
    <row r="4763" spans="4:4" x14ac:dyDescent="0.25">
      <c r="D4763" s="141"/>
    </row>
    <row r="4764" spans="4:4" x14ac:dyDescent="0.25">
      <c r="D4764" s="141"/>
    </row>
    <row r="4765" spans="4:4" x14ac:dyDescent="0.25">
      <c r="D4765" s="141"/>
    </row>
    <row r="4766" spans="4:4" x14ac:dyDescent="0.25">
      <c r="D4766" s="141"/>
    </row>
    <row r="4767" spans="4:4" x14ac:dyDescent="0.25">
      <c r="D4767" s="141"/>
    </row>
    <row r="4768" spans="4:4" x14ac:dyDescent="0.25">
      <c r="D4768" s="141"/>
    </row>
    <row r="4769" spans="4:4" x14ac:dyDescent="0.25">
      <c r="D4769" s="141"/>
    </row>
    <row r="4770" spans="4:4" x14ac:dyDescent="0.25">
      <c r="D4770" s="141"/>
    </row>
    <row r="4771" spans="4:4" x14ac:dyDescent="0.25">
      <c r="D4771" s="141"/>
    </row>
    <row r="4772" spans="4:4" x14ac:dyDescent="0.25">
      <c r="D4772" s="141"/>
    </row>
    <row r="4773" spans="4:4" x14ac:dyDescent="0.25">
      <c r="D4773" s="141"/>
    </row>
    <row r="4774" spans="4:4" x14ac:dyDescent="0.25">
      <c r="D4774" s="141"/>
    </row>
    <row r="4775" spans="4:4" x14ac:dyDescent="0.25">
      <c r="D4775" s="141"/>
    </row>
    <row r="4776" spans="4:4" x14ac:dyDescent="0.25">
      <c r="D4776" s="141"/>
    </row>
    <row r="4777" spans="4:4" x14ac:dyDescent="0.25">
      <c r="D4777" s="141"/>
    </row>
    <row r="4778" spans="4:4" x14ac:dyDescent="0.25">
      <c r="D4778" s="141"/>
    </row>
    <row r="4779" spans="4:4" x14ac:dyDescent="0.25">
      <c r="D4779" s="141"/>
    </row>
    <row r="4780" spans="4:4" x14ac:dyDescent="0.25">
      <c r="D4780" s="141"/>
    </row>
    <row r="4781" spans="4:4" x14ac:dyDescent="0.25">
      <c r="D4781" s="141"/>
    </row>
    <row r="4782" spans="4:4" x14ac:dyDescent="0.25">
      <c r="D4782" s="141"/>
    </row>
    <row r="4783" spans="4:4" x14ac:dyDescent="0.25">
      <c r="D4783" s="141"/>
    </row>
    <row r="4784" spans="4:4" x14ac:dyDescent="0.25">
      <c r="D4784" s="141"/>
    </row>
    <row r="4785" spans="4:4" x14ac:dyDescent="0.25">
      <c r="D4785" s="141"/>
    </row>
    <row r="4786" spans="4:4" x14ac:dyDescent="0.25">
      <c r="D4786" s="141"/>
    </row>
    <row r="4787" spans="4:4" x14ac:dyDescent="0.25">
      <c r="D4787" s="141"/>
    </row>
    <row r="4788" spans="4:4" x14ac:dyDescent="0.25">
      <c r="D4788" s="141"/>
    </row>
    <row r="4789" spans="4:4" x14ac:dyDescent="0.25">
      <c r="D4789" s="141"/>
    </row>
    <row r="4790" spans="4:4" x14ac:dyDescent="0.25">
      <c r="D4790" s="141"/>
    </row>
    <row r="4791" spans="4:4" x14ac:dyDescent="0.25">
      <c r="D4791" s="141"/>
    </row>
    <row r="4792" spans="4:4" x14ac:dyDescent="0.25">
      <c r="D4792" s="141"/>
    </row>
    <row r="4793" spans="4:4" x14ac:dyDescent="0.25">
      <c r="D4793" s="141"/>
    </row>
    <row r="4794" spans="4:4" x14ac:dyDescent="0.25">
      <c r="D4794" s="141"/>
    </row>
    <row r="4795" spans="4:4" x14ac:dyDescent="0.25">
      <c r="D4795" s="141"/>
    </row>
    <row r="4796" spans="4:4" x14ac:dyDescent="0.25">
      <c r="D4796" s="141"/>
    </row>
    <row r="4797" spans="4:4" x14ac:dyDescent="0.25">
      <c r="D4797" s="141"/>
    </row>
    <row r="4798" spans="4:4" x14ac:dyDescent="0.25">
      <c r="D4798" s="141"/>
    </row>
    <row r="4799" spans="4:4" x14ac:dyDescent="0.25">
      <c r="D4799" s="141"/>
    </row>
    <row r="4800" spans="4:4" x14ac:dyDescent="0.25">
      <c r="D4800" s="141"/>
    </row>
    <row r="4801" spans="4:4" x14ac:dyDescent="0.25">
      <c r="D4801" s="141"/>
    </row>
    <row r="4802" spans="4:4" x14ac:dyDescent="0.25">
      <c r="D4802" s="141"/>
    </row>
    <row r="4803" spans="4:4" x14ac:dyDescent="0.25">
      <c r="D4803" s="141"/>
    </row>
    <row r="4804" spans="4:4" x14ac:dyDescent="0.25">
      <c r="D4804" s="141"/>
    </row>
    <row r="4805" spans="4:4" x14ac:dyDescent="0.25">
      <c r="D4805" s="141"/>
    </row>
    <row r="4806" spans="4:4" x14ac:dyDescent="0.25">
      <c r="D4806" s="141"/>
    </row>
    <row r="4807" spans="4:4" x14ac:dyDescent="0.25">
      <c r="D4807" s="141"/>
    </row>
    <row r="4808" spans="4:4" x14ac:dyDescent="0.25">
      <c r="D4808" s="141"/>
    </row>
    <row r="4809" spans="4:4" x14ac:dyDescent="0.25">
      <c r="D4809" s="141"/>
    </row>
    <row r="4810" spans="4:4" x14ac:dyDescent="0.25">
      <c r="D4810" s="141"/>
    </row>
    <row r="4811" spans="4:4" x14ac:dyDescent="0.25">
      <c r="D4811" s="141"/>
    </row>
    <row r="4812" spans="4:4" x14ac:dyDescent="0.25">
      <c r="D4812" s="141"/>
    </row>
    <row r="4813" spans="4:4" x14ac:dyDescent="0.25">
      <c r="D4813" s="141"/>
    </row>
    <row r="4814" spans="4:4" x14ac:dyDescent="0.25">
      <c r="D4814" s="141"/>
    </row>
    <row r="4815" spans="4:4" x14ac:dyDescent="0.25">
      <c r="D4815" s="141"/>
    </row>
    <row r="4816" spans="4:4" x14ac:dyDescent="0.25">
      <c r="D4816" s="141"/>
    </row>
    <row r="4817" spans="4:4" x14ac:dyDescent="0.25">
      <c r="D4817" s="141"/>
    </row>
    <row r="4818" spans="4:4" x14ac:dyDescent="0.25">
      <c r="D4818" s="141"/>
    </row>
    <row r="4819" spans="4:4" x14ac:dyDescent="0.25">
      <c r="D4819" s="141"/>
    </row>
    <row r="4820" spans="4:4" x14ac:dyDescent="0.25">
      <c r="D4820" s="141"/>
    </row>
    <row r="4821" spans="4:4" x14ac:dyDescent="0.25">
      <c r="D4821" s="141"/>
    </row>
    <row r="4822" spans="4:4" x14ac:dyDescent="0.25">
      <c r="D4822" s="141"/>
    </row>
    <row r="4823" spans="4:4" x14ac:dyDescent="0.25">
      <c r="D4823" s="141"/>
    </row>
    <row r="4824" spans="4:4" x14ac:dyDescent="0.25">
      <c r="D4824" s="141"/>
    </row>
    <row r="4825" spans="4:4" x14ac:dyDescent="0.25">
      <c r="D4825" s="141"/>
    </row>
    <row r="4826" spans="4:4" x14ac:dyDescent="0.25">
      <c r="D4826" s="141"/>
    </row>
    <row r="4827" spans="4:4" x14ac:dyDescent="0.25">
      <c r="D4827" s="141"/>
    </row>
    <row r="4828" spans="4:4" x14ac:dyDescent="0.25">
      <c r="D4828" s="141"/>
    </row>
    <row r="4829" spans="4:4" x14ac:dyDescent="0.25">
      <c r="D4829" s="141"/>
    </row>
    <row r="4830" spans="4:4" x14ac:dyDescent="0.25">
      <c r="D4830" s="141"/>
    </row>
    <row r="4831" spans="4:4" x14ac:dyDescent="0.25">
      <c r="D4831" s="141"/>
    </row>
    <row r="4832" spans="4:4" x14ac:dyDescent="0.25">
      <c r="D4832" s="141"/>
    </row>
    <row r="4833" spans="4:4" x14ac:dyDescent="0.25">
      <c r="D4833" s="141"/>
    </row>
    <row r="4834" spans="4:4" x14ac:dyDescent="0.25">
      <c r="D4834" s="141"/>
    </row>
    <row r="4835" spans="4:4" x14ac:dyDescent="0.25">
      <c r="D4835" s="141"/>
    </row>
    <row r="4836" spans="4:4" x14ac:dyDescent="0.25">
      <c r="D4836" s="141"/>
    </row>
    <row r="4837" spans="4:4" x14ac:dyDescent="0.25">
      <c r="D4837" s="141"/>
    </row>
    <row r="4838" spans="4:4" x14ac:dyDescent="0.25">
      <c r="D4838" s="141"/>
    </row>
    <row r="4839" spans="4:4" x14ac:dyDescent="0.25">
      <c r="D4839" s="141"/>
    </row>
    <row r="4840" spans="4:4" x14ac:dyDescent="0.25">
      <c r="D4840" s="141"/>
    </row>
    <row r="4841" spans="4:4" x14ac:dyDescent="0.25">
      <c r="D4841" s="141"/>
    </row>
    <row r="4842" spans="4:4" x14ac:dyDescent="0.25">
      <c r="D4842" s="141"/>
    </row>
    <row r="4843" spans="4:4" x14ac:dyDescent="0.25">
      <c r="D4843" s="141"/>
    </row>
    <row r="4844" spans="4:4" x14ac:dyDescent="0.25">
      <c r="D4844" s="141"/>
    </row>
    <row r="4845" spans="4:4" x14ac:dyDescent="0.25">
      <c r="D4845" s="141"/>
    </row>
    <row r="4846" spans="4:4" x14ac:dyDescent="0.25">
      <c r="D4846" s="141"/>
    </row>
    <row r="4847" spans="4:4" x14ac:dyDescent="0.25">
      <c r="D4847" s="141"/>
    </row>
    <row r="4848" spans="4:4" x14ac:dyDescent="0.25">
      <c r="D4848" s="141"/>
    </row>
    <row r="4849" spans="4:4" x14ac:dyDescent="0.25">
      <c r="D4849" s="141"/>
    </row>
    <row r="4850" spans="4:4" x14ac:dyDescent="0.25">
      <c r="D4850" s="141"/>
    </row>
    <row r="4851" spans="4:4" x14ac:dyDescent="0.25">
      <c r="D4851" s="141"/>
    </row>
    <row r="4852" spans="4:4" x14ac:dyDescent="0.25">
      <c r="D4852" s="141"/>
    </row>
    <row r="4853" spans="4:4" x14ac:dyDescent="0.25">
      <c r="D4853" s="141"/>
    </row>
    <row r="4854" spans="4:4" x14ac:dyDescent="0.25">
      <c r="D4854" s="141"/>
    </row>
    <row r="4855" spans="4:4" x14ac:dyDescent="0.25">
      <c r="D4855" s="141"/>
    </row>
    <row r="4856" spans="4:4" x14ac:dyDescent="0.25">
      <c r="D4856" s="141"/>
    </row>
    <row r="4857" spans="4:4" x14ac:dyDescent="0.25">
      <c r="D4857" s="141"/>
    </row>
    <row r="4858" spans="4:4" x14ac:dyDescent="0.25">
      <c r="D4858" s="141"/>
    </row>
    <row r="4859" spans="4:4" x14ac:dyDescent="0.25">
      <c r="D4859" s="141"/>
    </row>
    <row r="4860" spans="4:4" x14ac:dyDescent="0.25">
      <c r="D4860" s="141"/>
    </row>
    <row r="4861" spans="4:4" x14ac:dyDescent="0.25">
      <c r="D4861" s="141"/>
    </row>
    <row r="4862" spans="4:4" x14ac:dyDescent="0.25">
      <c r="D4862" s="141"/>
    </row>
    <row r="4863" spans="4:4" x14ac:dyDescent="0.25">
      <c r="D4863" s="141"/>
    </row>
    <row r="4864" spans="4:4" x14ac:dyDescent="0.25">
      <c r="D4864" s="141"/>
    </row>
    <row r="4865" spans="4:4" x14ac:dyDescent="0.25">
      <c r="D4865" s="141"/>
    </row>
    <row r="4866" spans="4:4" x14ac:dyDescent="0.25">
      <c r="D4866" s="141"/>
    </row>
    <row r="4867" spans="4:4" x14ac:dyDescent="0.25">
      <c r="D4867" s="141"/>
    </row>
    <row r="4868" spans="4:4" x14ac:dyDescent="0.25">
      <c r="D4868" s="141"/>
    </row>
    <row r="4869" spans="4:4" x14ac:dyDescent="0.25">
      <c r="D4869" s="141"/>
    </row>
    <row r="4870" spans="4:4" x14ac:dyDescent="0.25">
      <c r="D4870" s="141"/>
    </row>
    <row r="4871" spans="4:4" x14ac:dyDescent="0.25">
      <c r="D4871" s="141"/>
    </row>
    <row r="4872" spans="4:4" x14ac:dyDescent="0.25">
      <c r="D4872" s="141"/>
    </row>
    <row r="4873" spans="4:4" x14ac:dyDescent="0.25">
      <c r="D4873" s="141"/>
    </row>
    <row r="4874" spans="4:4" x14ac:dyDescent="0.25">
      <c r="D4874" s="141"/>
    </row>
    <row r="4875" spans="4:4" x14ac:dyDescent="0.25">
      <c r="D4875" s="141"/>
    </row>
    <row r="4876" spans="4:4" x14ac:dyDescent="0.25">
      <c r="D4876" s="141"/>
    </row>
    <row r="4877" spans="4:4" x14ac:dyDescent="0.25">
      <c r="D4877" s="141"/>
    </row>
    <row r="4878" spans="4:4" x14ac:dyDescent="0.25">
      <c r="D4878" s="141"/>
    </row>
    <row r="4879" spans="4:4" x14ac:dyDescent="0.25">
      <c r="D4879" s="141"/>
    </row>
    <row r="4880" spans="4:4" x14ac:dyDescent="0.25">
      <c r="D4880" s="141"/>
    </row>
    <row r="4881" spans="4:4" x14ac:dyDescent="0.25">
      <c r="D4881" s="141"/>
    </row>
    <row r="4882" spans="4:4" x14ac:dyDescent="0.25">
      <c r="D4882" s="141"/>
    </row>
    <row r="4883" spans="4:4" x14ac:dyDescent="0.25">
      <c r="D4883" s="141"/>
    </row>
    <row r="4884" spans="4:4" x14ac:dyDescent="0.25">
      <c r="D4884" s="141"/>
    </row>
    <row r="4885" spans="4:4" x14ac:dyDescent="0.25">
      <c r="D4885" s="141"/>
    </row>
    <row r="4886" spans="4:4" x14ac:dyDescent="0.25">
      <c r="D4886" s="141"/>
    </row>
    <row r="4887" spans="4:4" x14ac:dyDescent="0.25">
      <c r="D4887" s="141"/>
    </row>
    <row r="4888" spans="4:4" x14ac:dyDescent="0.25">
      <c r="D4888" s="141"/>
    </row>
    <row r="4889" spans="4:4" x14ac:dyDescent="0.25">
      <c r="D4889" s="141"/>
    </row>
    <row r="4890" spans="4:4" x14ac:dyDescent="0.25">
      <c r="D4890" s="141"/>
    </row>
    <row r="4891" spans="4:4" x14ac:dyDescent="0.25">
      <c r="D4891" s="141"/>
    </row>
    <row r="4892" spans="4:4" x14ac:dyDescent="0.25">
      <c r="D4892" s="141"/>
    </row>
    <row r="4893" spans="4:4" x14ac:dyDescent="0.25">
      <c r="D4893" s="141"/>
    </row>
    <row r="4894" spans="4:4" x14ac:dyDescent="0.25">
      <c r="D4894" s="141"/>
    </row>
    <row r="4895" spans="4:4" x14ac:dyDescent="0.25">
      <c r="D4895" s="141"/>
    </row>
    <row r="4896" spans="4:4" x14ac:dyDescent="0.25">
      <c r="D4896" s="141"/>
    </row>
    <row r="4897" spans="4:4" x14ac:dyDescent="0.25">
      <c r="D4897" s="141"/>
    </row>
    <row r="4898" spans="4:4" x14ac:dyDescent="0.25">
      <c r="D4898" s="141"/>
    </row>
    <row r="4899" spans="4:4" x14ac:dyDescent="0.25">
      <c r="D4899" s="141"/>
    </row>
    <row r="4900" spans="4:4" x14ac:dyDescent="0.25">
      <c r="D4900" s="141"/>
    </row>
    <row r="4901" spans="4:4" x14ac:dyDescent="0.25">
      <c r="D4901" s="141"/>
    </row>
    <row r="4902" spans="4:4" x14ac:dyDescent="0.25">
      <c r="D4902" s="141"/>
    </row>
    <row r="4903" spans="4:4" x14ac:dyDescent="0.25">
      <c r="D4903" s="141"/>
    </row>
    <row r="4904" spans="4:4" x14ac:dyDescent="0.25">
      <c r="D4904" s="141"/>
    </row>
    <row r="4905" spans="4:4" x14ac:dyDescent="0.25">
      <c r="D4905" s="141"/>
    </row>
    <row r="4906" spans="4:4" x14ac:dyDescent="0.25">
      <c r="D4906" s="141"/>
    </row>
    <row r="4907" spans="4:4" x14ac:dyDescent="0.25">
      <c r="D4907" s="141"/>
    </row>
    <row r="4908" spans="4:4" x14ac:dyDescent="0.25">
      <c r="D4908" s="141"/>
    </row>
    <row r="4909" spans="4:4" x14ac:dyDescent="0.25">
      <c r="D4909" s="141"/>
    </row>
    <row r="4910" spans="4:4" x14ac:dyDescent="0.25">
      <c r="D4910" s="141"/>
    </row>
    <row r="4911" spans="4:4" x14ac:dyDescent="0.25">
      <c r="D4911" s="141"/>
    </row>
    <row r="4912" spans="4:4" x14ac:dyDescent="0.25">
      <c r="D4912" s="141"/>
    </row>
    <row r="4913" spans="4:4" x14ac:dyDescent="0.25">
      <c r="D4913" s="141"/>
    </row>
    <row r="4914" spans="4:4" x14ac:dyDescent="0.25">
      <c r="D4914" s="141"/>
    </row>
    <row r="4915" spans="4:4" x14ac:dyDescent="0.25">
      <c r="D4915" s="141"/>
    </row>
    <row r="4916" spans="4:4" x14ac:dyDescent="0.25">
      <c r="D4916" s="141"/>
    </row>
    <row r="4917" spans="4:4" x14ac:dyDescent="0.25">
      <c r="D4917" s="141"/>
    </row>
    <row r="4918" spans="4:4" x14ac:dyDescent="0.25">
      <c r="D4918" s="141"/>
    </row>
    <row r="4919" spans="4:4" x14ac:dyDescent="0.25">
      <c r="D4919" s="141"/>
    </row>
    <row r="4920" spans="4:4" x14ac:dyDescent="0.25">
      <c r="D4920" s="141"/>
    </row>
    <row r="4921" spans="4:4" x14ac:dyDescent="0.25">
      <c r="D4921" s="141"/>
    </row>
    <row r="4922" spans="4:4" x14ac:dyDescent="0.25">
      <c r="D4922" s="141"/>
    </row>
    <row r="4923" spans="4:4" x14ac:dyDescent="0.25">
      <c r="D4923" s="141"/>
    </row>
    <row r="4924" spans="4:4" x14ac:dyDescent="0.25">
      <c r="D4924" s="141"/>
    </row>
    <row r="4925" spans="4:4" x14ac:dyDescent="0.25">
      <c r="D4925" s="141"/>
    </row>
    <row r="4926" spans="4:4" x14ac:dyDescent="0.25">
      <c r="D4926" s="141"/>
    </row>
    <row r="4927" spans="4:4" x14ac:dyDescent="0.25">
      <c r="D4927" s="141"/>
    </row>
    <row r="4928" spans="4:4" x14ac:dyDescent="0.25">
      <c r="D4928" s="141"/>
    </row>
    <row r="4929" spans="4:4" x14ac:dyDescent="0.25">
      <c r="D4929" s="141"/>
    </row>
    <row r="4930" spans="4:4" x14ac:dyDescent="0.25">
      <c r="D4930" s="141"/>
    </row>
    <row r="4931" spans="4:4" x14ac:dyDescent="0.25">
      <c r="D4931" s="141"/>
    </row>
    <row r="4932" spans="4:4" x14ac:dyDescent="0.25">
      <c r="D4932" s="141"/>
    </row>
    <row r="4933" spans="4:4" x14ac:dyDescent="0.25">
      <c r="D4933" s="141"/>
    </row>
    <row r="4934" spans="4:4" x14ac:dyDescent="0.25">
      <c r="D4934" s="141"/>
    </row>
    <row r="4935" spans="4:4" x14ac:dyDescent="0.25">
      <c r="D4935" s="141"/>
    </row>
    <row r="4936" spans="4:4" x14ac:dyDescent="0.25">
      <c r="D4936" s="141"/>
    </row>
    <row r="4937" spans="4:4" x14ac:dyDescent="0.25">
      <c r="D4937" s="141"/>
    </row>
    <row r="4938" spans="4:4" x14ac:dyDescent="0.25">
      <c r="D4938" s="141"/>
    </row>
    <row r="4939" spans="4:4" x14ac:dyDescent="0.25">
      <c r="D4939" s="141"/>
    </row>
    <row r="4940" spans="4:4" x14ac:dyDescent="0.25">
      <c r="D4940" s="141"/>
    </row>
    <row r="4941" spans="4:4" x14ac:dyDescent="0.25">
      <c r="D4941" s="141"/>
    </row>
    <row r="4942" spans="4:4" x14ac:dyDescent="0.25">
      <c r="D4942" s="141"/>
    </row>
    <row r="4943" spans="4:4" x14ac:dyDescent="0.25">
      <c r="D4943" s="141"/>
    </row>
    <row r="4944" spans="4:4" x14ac:dyDescent="0.25">
      <c r="D4944" s="141"/>
    </row>
    <row r="4945" spans="4:4" x14ac:dyDescent="0.25">
      <c r="D4945" s="141"/>
    </row>
    <row r="4946" spans="4:4" x14ac:dyDescent="0.25">
      <c r="D4946" s="141"/>
    </row>
    <row r="4947" spans="4:4" x14ac:dyDescent="0.25">
      <c r="D4947" s="141"/>
    </row>
    <row r="4948" spans="4:4" x14ac:dyDescent="0.25">
      <c r="D4948" s="141"/>
    </row>
    <row r="4949" spans="4:4" x14ac:dyDescent="0.25">
      <c r="D4949" s="141"/>
    </row>
    <row r="4950" spans="4:4" x14ac:dyDescent="0.25">
      <c r="D4950" s="141"/>
    </row>
    <row r="4951" spans="4:4" x14ac:dyDescent="0.25">
      <c r="D4951" s="141"/>
    </row>
    <row r="4952" spans="4:4" x14ac:dyDescent="0.25">
      <c r="D4952" s="141"/>
    </row>
    <row r="4953" spans="4:4" x14ac:dyDescent="0.25">
      <c r="D4953" s="141"/>
    </row>
    <row r="4954" spans="4:4" x14ac:dyDescent="0.25">
      <c r="D4954" s="141"/>
    </row>
    <row r="4955" spans="4:4" x14ac:dyDescent="0.25">
      <c r="D4955" s="141"/>
    </row>
    <row r="4956" spans="4:4" x14ac:dyDescent="0.25">
      <c r="D4956" s="141"/>
    </row>
    <row r="4957" spans="4:4" x14ac:dyDescent="0.25">
      <c r="D4957" s="141"/>
    </row>
    <row r="4958" spans="4:4" x14ac:dyDescent="0.25">
      <c r="D4958" s="141"/>
    </row>
    <row r="4959" spans="4:4" x14ac:dyDescent="0.25">
      <c r="D4959" s="141"/>
    </row>
    <row r="4960" spans="4:4" x14ac:dyDescent="0.25">
      <c r="D4960" s="141"/>
    </row>
    <row r="4961" spans="4:4" x14ac:dyDescent="0.25">
      <c r="D4961" s="141"/>
    </row>
    <row r="4962" spans="4:4" x14ac:dyDescent="0.25">
      <c r="D4962" s="141"/>
    </row>
    <row r="4963" spans="4:4" x14ac:dyDescent="0.25">
      <c r="D4963" s="141"/>
    </row>
    <row r="4964" spans="4:4" x14ac:dyDescent="0.25">
      <c r="D4964" s="141"/>
    </row>
    <row r="4965" spans="4:4" x14ac:dyDescent="0.25">
      <c r="D4965" s="141"/>
    </row>
    <row r="4966" spans="4:4" x14ac:dyDescent="0.25">
      <c r="D4966" s="141"/>
    </row>
    <row r="4967" spans="4:4" x14ac:dyDescent="0.25">
      <c r="D4967" s="141"/>
    </row>
    <row r="4968" spans="4:4" x14ac:dyDescent="0.25">
      <c r="D4968" s="141"/>
    </row>
    <row r="4969" spans="4:4" x14ac:dyDescent="0.25">
      <c r="D4969" s="141"/>
    </row>
    <row r="4970" spans="4:4" x14ac:dyDescent="0.25">
      <c r="D4970" s="141"/>
    </row>
    <row r="4971" spans="4:4" x14ac:dyDescent="0.25">
      <c r="D4971" s="141"/>
    </row>
    <row r="4972" spans="4:4" x14ac:dyDescent="0.25">
      <c r="D4972" s="141"/>
    </row>
    <row r="4973" spans="4:4" x14ac:dyDescent="0.25">
      <c r="D4973" s="141"/>
    </row>
    <row r="4974" spans="4:4" x14ac:dyDescent="0.25">
      <c r="D4974" s="141"/>
    </row>
    <row r="4975" spans="4:4" x14ac:dyDescent="0.25">
      <c r="D4975" s="141"/>
    </row>
    <row r="4976" spans="4:4" x14ac:dyDescent="0.25">
      <c r="D4976" s="141"/>
    </row>
    <row r="4977" spans="4:4" x14ac:dyDescent="0.25">
      <c r="D4977" s="141"/>
    </row>
    <row r="4978" spans="4:4" x14ac:dyDescent="0.25">
      <c r="D4978" s="141"/>
    </row>
    <row r="4979" spans="4:4" x14ac:dyDescent="0.25">
      <c r="D4979" s="141"/>
    </row>
    <row r="4980" spans="4:4" x14ac:dyDescent="0.25">
      <c r="D4980" s="141"/>
    </row>
    <row r="4981" spans="4:4" x14ac:dyDescent="0.25">
      <c r="D4981" s="141"/>
    </row>
    <row r="4982" spans="4:4" x14ac:dyDescent="0.25">
      <c r="D4982" s="141"/>
    </row>
    <row r="4983" spans="4:4" x14ac:dyDescent="0.25">
      <c r="D4983" s="141"/>
    </row>
    <row r="4984" spans="4:4" x14ac:dyDescent="0.25">
      <c r="D4984" s="141"/>
    </row>
    <row r="4985" spans="4:4" x14ac:dyDescent="0.25">
      <c r="D4985" s="141"/>
    </row>
    <row r="4986" spans="4:4" x14ac:dyDescent="0.25">
      <c r="D4986" s="141"/>
    </row>
    <row r="4987" spans="4:4" x14ac:dyDescent="0.25">
      <c r="D4987" s="141"/>
    </row>
    <row r="4988" spans="4:4" x14ac:dyDescent="0.25">
      <c r="D4988" s="141"/>
    </row>
    <row r="4989" spans="4:4" x14ac:dyDescent="0.25">
      <c r="D4989" s="141"/>
    </row>
    <row r="4990" spans="4:4" x14ac:dyDescent="0.25">
      <c r="D4990" s="141"/>
    </row>
    <row r="4991" spans="4:4" x14ac:dyDescent="0.25">
      <c r="D4991" s="141"/>
    </row>
    <row r="4992" spans="4:4" x14ac:dyDescent="0.25">
      <c r="D4992" s="141"/>
    </row>
    <row r="4993" spans="4:4" x14ac:dyDescent="0.25">
      <c r="D4993" s="141"/>
    </row>
    <row r="4994" spans="4:4" x14ac:dyDescent="0.25">
      <c r="D4994" s="141"/>
    </row>
    <row r="4995" spans="4:4" x14ac:dyDescent="0.25">
      <c r="D4995" s="141"/>
    </row>
    <row r="4996" spans="4:4" x14ac:dyDescent="0.25">
      <c r="D4996" s="141"/>
    </row>
    <row r="4997" spans="4:4" x14ac:dyDescent="0.25">
      <c r="D4997" s="141"/>
    </row>
    <row r="4998" spans="4:4" x14ac:dyDescent="0.25">
      <c r="D4998" s="141"/>
    </row>
    <row r="4999" spans="4:4" x14ac:dyDescent="0.25">
      <c r="D4999" s="141"/>
    </row>
    <row r="5000" spans="4:4" x14ac:dyDescent="0.25">
      <c r="D5000" s="141"/>
    </row>
  </sheetData>
  <sheetProtection algorithmName="SHA-512" hashValue="UUED50PNwmFOkzcXIrck8rmEZQ5ltLn8fOVpVqcWtHGLRFiYXOvRq6UoHefWuj3F9nJ7sTrsasvW2bjJXch3/w==" saltValue="M/NsvbRkHXDtvKZDFqrEhA==" spinCount="100000" sheet="1"/>
  <mergeCells count="39">
    <mergeCell ref="C449:G449"/>
    <mergeCell ref="C455:G455"/>
    <mergeCell ref="C491:G491"/>
    <mergeCell ref="C498:G498"/>
    <mergeCell ref="C515:G515"/>
    <mergeCell ref="C175:G175"/>
    <mergeCell ref="C441:G441"/>
    <mergeCell ref="C298:G298"/>
    <mergeCell ref="C313:G313"/>
    <mergeCell ref="C348:G348"/>
    <mergeCell ref="C377:G377"/>
    <mergeCell ref="C378:G378"/>
    <mergeCell ref="C379:G379"/>
    <mergeCell ref="C416:G416"/>
    <mergeCell ref="C421:G421"/>
    <mergeCell ref="C424:G424"/>
    <mergeCell ref="C435:G435"/>
    <mergeCell ref="C438:G438"/>
    <mergeCell ref="C141:G141"/>
    <mergeCell ref="C144:G144"/>
    <mergeCell ref="C147:G147"/>
    <mergeCell ref="C151:G151"/>
    <mergeCell ref="C168:G168"/>
    <mergeCell ref="A1:G1"/>
    <mergeCell ref="C2:G2"/>
    <mergeCell ref="C3:G3"/>
    <mergeCell ref="C4:G4"/>
    <mergeCell ref="A522:B522"/>
    <mergeCell ref="C10:G10"/>
    <mergeCell ref="C25:G25"/>
    <mergeCell ref="C34:G34"/>
    <mergeCell ref="C46:G46"/>
    <mergeCell ref="C58:G58"/>
    <mergeCell ref="C284:G284"/>
    <mergeCell ref="C66:G66"/>
    <mergeCell ref="C99:G99"/>
    <mergeCell ref="C106:G106"/>
    <mergeCell ref="C132:G132"/>
    <mergeCell ref="C138:G138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topLeftCell="A11" workbookViewId="0">
      <selection sqref="A1:G1"/>
    </sheetView>
  </sheetViews>
  <sheetFormatPr defaultRowHeight="13.2" outlineLevelRow="1" x14ac:dyDescent="0.25"/>
  <cols>
    <col min="1" max="1" width="3.44140625" customWidth="1"/>
    <col min="2" max="2" width="12.5546875" style="89" customWidth="1"/>
    <col min="3" max="3" width="63.33203125" style="89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0" width="8.441406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5" t="s">
        <v>170</v>
      </c>
      <c r="B1" s="245"/>
      <c r="C1" s="245"/>
      <c r="D1" s="245"/>
      <c r="E1" s="245"/>
      <c r="F1" s="245"/>
      <c r="G1" s="245"/>
      <c r="AG1" t="s">
        <v>118</v>
      </c>
    </row>
    <row r="2" spans="1:60" ht="24.9" customHeight="1" x14ac:dyDescent="0.25">
      <c r="A2" s="142" t="s">
        <v>7</v>
      </c>
      <c r="B2" s="72" t="s">
        <v>43</v>
      </c>
      <c r="C2" s="246" t="s">
        <v>44</v>
      </c>
      <c r="D2" s="247"/>
      <c r="E2" s="247"/>
      <c r="F2" s="247"/>
      <c r="G2" s="248"/>
      <c r="AG2" t="s">
        <v>119</v>
      </c>
    </row>
    <row r="3" spans="1:60" ht="24.9" customHeight="1" x14ac:dyDescent="0.25">
      <c r="A3" s="142" t="s">
        <v>8</v>
      </c>
      <c r="B3" s="72" t="s">
        <v>60</v>
      </c>
      <c r="C3" s="246" t="s">
        <v>61</v>
      </c>
      <c r="D3" s="247"/>
      <c r="E3" s="247"/>
      <c r="F3" s="247"/>
      <c r="G3" s="248"/>
      <c r="AC3" s="89" t="s">
        <v>119</v>
      </c>
      <c r="AG3" t="s">
        <v>121</v>
      </c>
    </row>
    <row r="4" spans="1:60" ht="24.9" customHeight="1" x14ac:dyDescent="0.25">
      <c r="A4" s="143" t="s">
        <v>9</v>
      </c>
      <c r="B4" s="144" t="s">
        <v>64</v>
      </c>
      <c r="C4" s="249" t="s">
        <v>65</v>
      </c>
      <c r="D4" s="250"/>
      <c r="E4" s="250"/>
      <c r="F4" s="250"/>
      <c r="G4" s="251"/>
      <c r="AG4" t="s">
        <v>122</v>
      </c>
    </row>
    <row r="5" spans="1:60" x14ac:dyDescent="0.25">
      <c r="D5" s="141"/>
    </row>
    <row r="6" spans="1:60" ht="39.6" x14ac:dyDescent="0.25">
      <c r="A6" s="146" t="s">
        <v>123</v>
      </c>
      <c r="B6" s="148" t="s">
        <v>124</v>
      </c>
      <c r="C6" s="148" t="s">
        <v>125</v>
      </c>
      <c r="D6" s="147" t="s">
        <v>126</v>
      </c>
      <c r="E6" s="146" t="s">
        <v>127</v>
      </c>
      <c r="F6" s="145" t="s">
        <v>128</v>
      </c>
      <c r="G6" s="146" t="s">
        <v>29</v>
      </c>
      <c r="H6" s="149" t="s">
        <v>30</v>
      </c>
      <c r="I6" s="149" t="s">
        <v>129</v>
      </c>
      <c r="J6" s="149" t="s">
        <v>31</v>
      </c>
      <c r="K6" s="149" t="s">
        <v>130</v>
      </c>
      <c r="L6" s="149" t="s">
        <v>131</v>
      </c>
      <c r="M6" s="149" t="s">
        <v>132</v>
      </c>
      <c r="N6" s="149" t="s">
        <v>133</v>
      </c>
      <c r="O6" s="149" t="s">
        <v>134</v>
      </c>
      <c r="P6" s="149" t="s">
        <v>135</v>
      </c>
      <c r="Q6" s="149" t="s">
        <v>136</v>
      </c>
      <c r="R6" s="149" t="s">
        <v>137</v>
      </c>
      <c r="S6" s="149" t="s">
        <v>138</v>
      </c>
      <c r="T6" s="149" t="s">
        <v>139</v>
      </c>
      <c r="U6" s="149" t="s">
        <v>140</v>
      </c>
      <c r="V6" s="149" t="s">
        <v>141</v>
      </c>
      <c r="W6" s="149" t="s">
        <v>142</v>
      </c>
    </row>
    <row r="7" spans="1:60" hidden="1" x14ac:dyDescent="0.25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5">
      <c r="A8" s="161" t="s">
        <v>143</v>
      </c>
      <c r="B8" s="162" t="s">
        <v>102</v>
      </c>
      <c r="C8" s="183" t="s">
        <v>103</v>
      </c>
      <c r="D8" s="163"/>
      <c r="E8" s="164"/>
      <c r="F8" s="165"/>
      <c r="G8" s="165">
        <f>SUMIF(AG9:AG21,"&lt;&gt;NOR",G9:G21)</f>
        <v>0</v>
      </c>
      <c r="H8" s="165"/>
      <c r="I8" s="165">
        <f>SUM(I9:I21)</f>
        <v>0</v>
      </c>
      <c r="J8" s="165"/>
      <c r="K8" s="165">
        <f>SUM(K9:K21)</f>
        <v>0</v>
      </c>
      <c r="L8" s="165"/>
      <c r="M8" s="165">
        <f>SUM(M9:M21)</f>
        <v>0</v>
      </c>
      <c r="N8" s="165"/>
      <c r="O8" s="165">
        <f>SUM(O9:O21)</f>
        <v>0</v>
      </c>
      <c r="P8" s="165"/>
      <c r="Q8" s="165">
        <f>SUM(Q9:Q21)</f>
        <v>0</v>
      </c>
      <c r="R8" s="165"/>
      <c r="S8" s="165"/>
      <c r="T8" s="166"/>
      <c r="U8" s="160"/>
      <c r="V8" s="160">
        <f>SUM(V9:V21)</f>
        <v>0</v>
      </c>
      <c r="W8" s="160"/>
      <c r="AG8" t="s">
        <v>144</v>
      </c>
    </row>
    <row r="9" spans="1:60" outlineLevel="1" x14ac:dyDescent="0.25">
      <c r="A9" s="174">
        <v>1</v>
      </c>
      <c r="B9" s="175" t="s">
        <v>709</v>
      </c>
      <c r="C9" s="184" t="s">
        <v>710</v>
      </c>
      <c r="D9" s="176" t="s">
        <v>187</v>
      </c>
      <c r="E9" s="177">
        <v>44</v>
      </c>
      <c r="F9" s="178"/>
      <c r="G9" s="179">
        <f t="shared" ref="G9:G21" si="0">ROUND(E9*F9,2)</f>
        <v>0</v>
      </c>
      <c r="H9" s="178"/>
      <c r="I9" s="179">
        <f t="shared" ref="I9:I21" si="1">ROUND(E9*H9,2)</f>
        <v>0</v>
      </c>
      <c r="J9" s="178"/>
      <c r="K9" s="179">
        <f t="shared" ref="K9:K21" si="2">ROUND(E9*J9,2)</f>
        <v>0</v>
      </c>
      <c r="L9" s="179">
        <v>21</v>
      </c>
      <c r="M9" s="179">
        <f t="shared" ref="M9:M21" si="3">G9*(1+L9/100)</f>
        <v>0</v>
      </c>
      <c r="N9" s="179">
        <v>0</v>
      </c>
      <c r="O9" s="179">
        <f t="shared" ref="O9:O21" si="4">ROUND(E9*N9,2)</f>
        <v>0</v>
      </c>
      <c r="P9" s="179">
        <v>0</v>
      </c>
      <c r="Q9" s="179">
        <f t="shared" ref="Q9:Q21" si="5">ROUND(E9*P9,2)</f>
        <v>0</v>
      </c>
      <c r="R9" s="179"/>
      <c r="S9" s="179" t="s">
        <v>276</v>
      </c>
      <c r="T9" s="180" t="s">
        <v>149</v>
      </c>
      <c r="U9" s="159">
        <v>0</v>
      </c>
      <c r="V9" s="159">
        <f t="shared" ref="V9:V21" si="6"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711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4">
        <v>2</v>
      </c>
      <c r="B10" s="175" t="s">
        <v>712</v>
      </c>
      <c r="C10" s="184" t="s">
        <v>713</v>
      </c>
      <c r="D10" s="176" t="s">
        <v>187</v>
      </c>
      <c r="E10" s="177">
        <v>162</v>
      </c>
      <c r="F10" s="178"/>
      <c r="G10" s="179">
        <f t="shared" si="0"/>
        <v>0</v>
      </c>
      <c r="H10" s="178"/>
      <c r="I10" s="179">
        <f t="shared" si="1"/>
        <v>0</v>
      </c>
      <c r="J10" s="178"/>
      <c r="K10" s="179">
        <f t="shared" si="2"/>
        <v>0</v>
      </c>
      <c r="L10" s="179">
        <v>21</v>
      </c>
      <c r="M10" s="179">
        <f t="shared" si="3"/>
        <v>0</v>
      </c>
      <c r="N10" s="179">
        <v>0</v>
      </c>
      <c r="O10" s="179">
        <f t="shared" si="4"/>
        <v>0</v>
      </c>
      <c r="P10" s="179">
        <v>0</v>
      </c>
      <c r="Q10" s="179">
        <f t="shared" si="5"/>
        <v>0</v>
      </c>
      <c r="R10" s="179"/>
      <c r="S10" s="179" t="s">
        <v>276</v>
      </c>
      <c r="T10" s="180" t="s">
        <v>149</v>
      </c>
      <c r="U10" s="159">
        <v>0</v>
      </c>
      <c r="V10" s="159">
        <f t="shared" si="6"/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711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4">
        <v>3</v>
      </c>
      <c r="B11" s="175" t="s">
        <v>714</v>
      </c>
      <c r="C11" s="184" t="s">
        <v>715</v>
      </c>
      <c r="D11" s="176" t="s">
        <v>716</v>
      </c>
      <c r="E11" s="177">
        <v>1</v>
      </c>
      <c r="F11" s="178"/>
      <c r="G11" s="179">
        <f t="shared" si="0"/>
        <v>0</v>
      </c>
      <c r="H11" s="178"/>
      <c r="I11" s="179">
        <f t="shared" si="1"/>
        <v>0</v>
      </c>
      <c r="J11" s="178"/>
      <c r="K11" s="179">
        <f t="shared" si="2"/>
        <v>0</v>
      </c>
      <c r="L11" s="179">
        <v>21</v>
      </c>
      <c r="M11" s="179">
        <f t="shared" si="3"/>
        <v>0</v>
      </c>
      <c r="N11" s="179">
        <v>0</v>
      </c>
      <c r="O11" s="179">
        <f t="shared" si="4"/>
        <v>0</v>
      </c>
      <c r="P11" s="179">
        <v>0</v>
      </c>
      <c r="Q11" s="179">
        <f t="shared" si="5"/>
        <v>0</v>
      </c>
      <c r="R11" s="179"/>
      <c r="S11" s="179" t="s">
        <v>276</v>
      </c>
      <c r="T11" s="180" t="s">
        <v>149</v>
      </c>
      <c r="U11" s="159">
        <v>0</v>
      </c>
      <c r="V11" s="159">
        <f t="shared" si="6"/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711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74">
        <v>4</v>
      </c>
      <c r="B12" s="175" t="s">
        <v>717</v>
      </c>
      <c r="C12" s="184" t="s">
        <v>718</v>
      </c>
      <c r="D12" s="176" t="s">
        <v>716</v>
      </c>
      <c r="E12" s="177">
        <v>36</v>
      </c>
      <c r="F12" s="178"/>
      <c r="G12" s="179">
        <f t="shared" si="0"/>
        <v>0</v>
      </c>
      <c r="H12" s="178"/>
      <c r="I12" s="179">
        <f t="shared" si="1"/>
        <v>0</v>
      </c>
      <c r="J12" s="178"/>
      <c r="K12" s="179">
        <f t="shared" si="2"/>
        <v>0</v>
      </c>
      <c r="L12" s="179">
        <v>21</v>
      </c>
      <c r="M12" s="179">
        <f t="shared" si="3"/>
        <v>0</v>
      </c>
      <c r="N12" s="179">
        <v>0</v>
      </c>
      <c r="O12" s="179">
        <f t="shared" si="4"/>
        <v>0</v>
      </c>
      <c r="P12" s="179">
        <v>0</v>
      </c>
      <c r="Q12" s="179">
        <f t="shared" si="5"/>
        <v>0</v>
      </c>
      <c r="R12" s="179"/>
      <c r="S12" s="179" t="s">
        <v>276</v>
      </c>
      <c r="T12" s="180" t="s">
        <v>149</v>
      </c>
      <c r="U12" s="159">
        <v>0</v>
      </c>
      <c r="V12" s="159">
        <f t="shared" si="6"/>
        <v>0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711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5">
      <c r="A13" s="174">
        <v>5</v>
      </c>
      <c r="B13" s="175" t="s">
        <v>719</v>
      </c>
      <c r="C13" s="184" t="s">
        <v>720</v>
      </c>
      <c r="D13" s="176" t="s">
        <v>716</v>
      </c>
      <c r="E13" s="177">
        <v>8</v>
      </c>
      <c r="F13" s="178"/>
      <c r="G13" s="179">
        <f t="shared" si="0"/>
        <v>0</v>
      </c>
      <c r="H13" s="178"/>
      <c r="I13" s="179">
        <f t="shared" si="1"/>
        <v>0</v>
      </c>
      <c r="J13" s="178"/>
      <c r="K13" s="179">
        <f t="shared" si="2"/>
        <v>0</v>
      </c>
      <c r="L13" s="179">
        <v>21</v>
      </c>
      <c r="M13" s="179">
        <f t="shared" si="3"/>
        <v>0</v>
      </c>
      <c r="N13" s="179">
        <v>0</v>
      </c>
      <c r="O13" s="179">
        <f t="shared" si="4"/>
        <v>0</v>
      </c>
      <c r="P13" s="179">
        <v>0</v>
      </c>
      <c r="Q13" s="179">
        <f t="shared" si="5"/>
        <v>0</v>
      </c>
      <c r="R13" s="179"/>
      <c r="S13" s="179" t="s">
        <v>276</v>
      </c>
      <c r="T13" s="180" t="s">
        <v>149</v>
      </c>
      <c r="U13" s="159">
        <v>0</v>
      </c>
      <c r="V13" s="159">
        <f t="shared" si="6"/>
        <v>0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711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5">
      <c r="A14" s="174">
        <v>6</v>
      </c>
      <c r="B14" s="175" t="s">
        <v>719</v>
      </c>
      <c r="C14" s="184" t="s">
        <v>720</v>
      </c>
      <c r="D14" s="176" t="s">
        <v>716</v>
      </c>
      <c r="E14" s="177">
        <v>5</v>
      </c>
      <c r="F14" s="178"/>
      <c r="G14" s="179">
        <f t="shared" si="0"/>
        <v>0</v>
      </c>
      <c r="H14" s="178"/>
      <c r="I14" s="179">
        <f t="shared" si="1"/>
        <v>0</v>
      </c>
      <c r="J14" s="178"/>
      <c r="K14" s="179">
        <f t="shared" si="2"/>
        <v>0</v>
      </c>
      <c r="L14" s="179">
        <v>21</v>
      </c>
      <c r="M14" s="179">
        <f t="shared" si="3"/>
        <v>0</v>
      </c>
      <c r="N14" s="179">
        <v>0</v>
      </c>
      <c r="O14" s="179">
        <f t="shared" si="4"/>
        <v>0</v>
      </c>
      <c r="P14" s="179">
        <v>0</v>
      </c>
      <c r="Q14" s="179">
        <f t="shared" si="5"/>
        <v>0</v>
      </c>
      <c r="R14" s="179"/>
      <c r="S14" s="179" t="s">
        <v>276</v>
      </c>
      <c r="T14" s="180" t="s">
        <v>149</v>
      </c>
      <c r="U14" s="159">
        <v>0</v>
      </c>
      <c r="V14" s="159">
        <f t="shared" si="6"/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711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5">
      <c r="A15" s="174">
        <v>7</v>
      </c>
      <c r="B15" s="175" t="s">
        <v>719</v>
      </c>
      <c r="C15" s="184" t="s">
        <v>720</v>
      </c>
      <c r="D15" s="176" t="s">
        <v>716</v>
      </c>
      <c r="E15" s="177">
        <v>1</v>
      </c>
      <c r="F15" s="178"/>
      <c r="G15" s="179">
        <f t="shared" si="0"/>
        <v>0</v>
      </c>
      <c r="H15" s="178"/>
      <c r="I15" s="179">
        <f t="shared" si="1"/>
        <v>0</v>
      </c>
      <c r="J15" s="178"/>
      <c r="K15" s="179">
        <f t="shared" si="2"/>
        <v>0</v>
      </c>
      <c r="L15" s="179">
        <v>21</v>
      </c>
      <c r="M15" s="179">
        <f t="shared" si="3"/>
        <v>0</v>
      </c>
      <c r="N15" s="179">
        <v>0</v>
      </c>
      <c r="O15" s="179">
        <f t="shared" si="4"/>
        <v>0</v>
      </c>
      <c r="P15" s="179">
        <v>0</v>
      </c>
      <c r="Q15" s="179">
        <f t="shared" si="5"/>
        <v>0</v>
      </c>
      <c r="R15" s="179"/>
      <c r="S15" s="179" t="s">
        <v>276</v>
      </c>
      <c r="T15" s="180" t="s">
        <v>149</v>
      </c>
      <c r="U15" s="159">
        <v>0</v>
      </c>
      <c r="V15" s="159">
        <f t="shared" si="6"/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711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74">
        <v>8</v>
      </c>
      <c r="B16" s="175" t="s">
        <v>721</v>
      </c>
      <c r="C16" s="184" t="s">
        <v>722</v>
      </c>
      <c r="D16" s="176" t="s">
        <v>716</v>
      </c>
      <c r="E16" s="177">
        <v>12</v>
      </c>
      <c r="F16" s="178"/>
      <c r="G16" s="179">
        <f t="shared" si="0"/>
        <v>0</v>
      </c>
      <c r="H16" s="178"/>
      <c r="I16" s="179">
        <f t="shared" si="1"/>
        <v>0</v>
      </c>
      <c r="J16" s="178"/>
      <c r="K16" s="179">
        <f t="shared" si="2"/>
        <v>0</v>
      </c>
      <c r="L16" s="179">
        <v>21</v>
      </c>
      <c r="M16" s="179">
        <f t="shared" si="3"/>
        <v>0</v>
      </c>
      <c r="N16" s="179">
        <v>0</v>
      </c>
      <c r="O16" s="179">
        <f t="shared" si="4"/>
        <v>0</v>
      </c>
      <c r="P16" s="179">
        <v>0</v>
      </c>
      <c r="Q16" s="179">
        <f t="shared" si="5"/>
        <v>0</v>
      </c>
      <c r="R16" s="179"/>
      <c r="S16" s="179" t="s">
        <v>276</v>
      </c>
      <c r="T16" s="180" t="s">
        <v>149</v>
      </c>
      <c r="U16" s="159">
        <v>0</v>
      </c>
      <c r="V16" s="159">
        <f t="shared" si="6"/>
        <v>0</v>
      </c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711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74">
        <v>9</v>
      </c>
      <c r="B17" s="175" t="s">
        <v>723</v>
      </c>
      <c r="C17" s="184" t="s">
        <v>724</v>
      </c>
      <c r="D17" s="176" t="s">
        <v>716</v>
      </c>
      <c r="E17" s="177">
        <v>4</v>
      </c>
      <c r="F17" s="178"/>
      <c r="G17" s="179">
        <f t="shared" si="0"/>
        <v>0</v>
      </c>
      <c r="H17" s="178"/>
      <c r="I17" s="179">
        <f t="shared" si="1"/>
        <v>0</v>
      </c>
      <c r="J17" s="178"/>
      <c r="K17" s="179">
        <f t="shared" si="2"/>
        <v>0</v>
      </c>
      <c r="L17" s="179">
        <v>21</v>
      </c>
      <c r="M17" s="179">
        <f t="shared" si="3"/>
        <v>0</v>
      </c>
      <c r="N17" s="179">
        <v>0</v>
      </c>
      <c r="O17" s="179">
        <f t="shared" si="4"/>
        <v>0</v>
      </c>
      <c r="P17" s="179">
        <v>0</v>
      </c>
      <c r="Q17" s="179">
        <f t="shared" si="5"/>
        <v>0</v>
      </c>
      <c r="R17" s="179"/>
      <c r="S17" s="179" t="s">
        <v>276</v>
      </c>
      <c r="T17" s="180" t="s">
        <v>149</v>
      </c>
      <c r="U17" s="159">
        <v>0</v>
      </c>
      <c r="V17" s="159">
        <f t="shared" si="6"/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711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74">
        <v>10</v>
      </c>
      <c r="B18" s="175" t="s">
        <v>725</v>
      </c>
      <c r="C18" s="184" t="s">
        <v>726</v>
      </c>
      <c r="D18" s="176" t="s">
        <v>716</v>
      </c>
      <c r="E18" s="177">
        <v>5</v>
      </c>
      <c r="F18" s="178"/>
      <c r="G18" s="179">
        <f t="shared" si="0"/>
        <v>0</v>
      </c>
      <c r="H18" s="178"/>
      <c r="I18" s="179">
        <f t="shared" si="1"/>
        <v>0</v>
      </c>
      <c r="J18" s="178"/>
      <c r="K18" s="179">
        <f t="shared" si="2"/>
        <v>0</v>
      </c>
      <c r="L18" s="179">
        <v>21</v>
      </c>
      <c r="M18" s="179">
        <f t="shared" si="3"/>
        <v>0</v>
      </c>
      <c r="N18" s="179">
        <v>0</v>
      </c>
      <c r="O18" s="179">
        <f t="shared" si="4"/>
        <v>0</v>
      </c>
      <c r="P18" s="179">
        <v>0</v>
      </c>
      <c r="Q18" s="179">
        <f t="shared" si="5"/>
        <v>0</v>
      </c>
      <c r="R18" s="179"/>
      <c r="S18" s="179" t="s">
        <v>276</v>
      </c>
      <c r="T18" s="180" t="s">
        <v>149</v>
      </c>
      <c r="U18" s="159">
        <v>0</v>
      </c>
      <c r="V18" s="159">
        <f t="shared" si="6"/>
        <v>0</v>
      </c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711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74">
        <v>11</v>
      </c>
      <c r="B19" s="175" t="s">
        <v>727</v>
      </c>
      <c r="C19" s="184" t="s">
        <v>728</v>
      </c>
      <c r="D19" s="176" t="s">
        <v>716</v>
      </c>
      <c r="E19" s="177">
        <v>66</v>
      </c>
      <c r="F19" s="178"/>
      <c r="G19" s="179">
        <f t="shared" si="0"/>
        <v>0</v>
      </c>
      <c r="H19" s="178"/>
      <c r="I19" s="179">
        <f t="shared" si="1"/>
        <v>0</v>
      </c>
      <c r="J19" s="178"/>
      <c r="K19" s="179">
        <f t="shared" si="2"/>
        <v>0</v>
      </c>
      <c r="L19" s="179">
        <v>21</v>
      </c>
      <c r="M19" s="179">
        <f t="shared" si="3"/>
        <v>0</v>
      </c>
      <c r="N19" s="179">
        <v>0</v>
      </c>
      <c r="O19" s="179">
        <f t="shared" si="4"/>
        <v>0</v>
      </c>
      <c r="P19" s="179">
        <v>0</v>
      </c>
      <c r="Q19" s="179">
        <f t="shared" si="5"/>
        <v>0</v>
      </c>
      <c r="R19" s="179"/>
      <c r="S19" s="179" t="s">
        <v>276</v>
      </c>
      <c r="T19" s="180" t="s">
        <v>149</v>
      </c>
      <c r="U19" s="159">
        <v>0</v>
      </c>
      <c r="V19" s="159">
        <f t="shared" si="6"/>
        <v>0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711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74">
        <v>12</v>
      </c>
      <c r="B20" s="175" t="s">
        <v>729</v>
      </c>
      <c r="C20" s="184" t="s">
        <v>730</v>
      </c>
      <c r="D20" s="176" t="s">
        <v>716</v>
      </c>
      <c r="E20" s="177">
        <v>36</v>
      </c>
      <c r="F20" s="178"/>
      <c r="G20" s="179">
        <f t="shared" si="0"/>
        <v>0</v>
      </c>
      <c r="H20" s="178"/>
      <c r="I20" s="179">
        <f t="shared" si="1"/>
        <v>0</v>
      </c>
      <c r="J20" s="178"/>
      <c r="K20" s="179">
        <f t="shared" si="2"/>
        <v>0</v>
      </c>
      <c r="L20" s="179">
        <v>21</v>
      </c>
      <c r="M20" s="179">
        <f t="shared" si="3"/>
        <v>0</v>
      </c>
      <c r="N20" s="179">
        <v>0</v>
      </c>
      <c r="O20" s="179">
        <f t="shared" si="4"/>
        <v>0</v>
      </c>
      <c r="P20" s="179">
        <v>0</v>
      </c>
      <c r="Q20" s="179">
        <f t="shared" si="5"/>
        <v>0</v>
      </c>
      <c r="R20" s="179"/>
      <c r="S20" s="179" t="s">
        <v>276</v>
      </c>
      <c r="T20" s="180" t="s">
        <v>149</v>
      </c>
      <c r="U20" s="159">
        <v>0</v>
      </c>
      <c r="V20" s="159">
        <f t="shared" si="6"/>
        <v>0</v>
      </c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711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5">
      <c r="A21" s="174">
        <v>13</v>
      </c>
      <c r="B21" s="175" t="s">
        <v>731</v>
      </c>
      <c r="C21" s="184" t="s">
        <v>732</v>
      </c>
      <c r="D21" s="176" t="s">
        <v>716</v>
      </c>
      <c r="E21" s="177">
        <v>8</v>
      </c>
      <c r="F21" s="178"/>
      <c r="G21" s="179">
        <f t="shared" si="0"/>
        <v>0</v>
      </c>
      <c r="H21" s="178"/>
      <c r="I21" s="179">
        <f t="shared" si="1"/>
        <v>0</v>
      </c>
      <c r="J21" s="178"/>
      <c r="K21" s="179">
        <f t="shared" si="2"/>
        <v>0</v>
      </c>
      <c r="L21" s="179">
        <v>21</v>
      </c>
      <c r="M21" s="179">
        <f t="shared" si="3"/>
        <v>0</v>
      </c>
      <c r="N21" s="179">
        <v>0</v>
      </c>
      <c r="O21" s="179">
        <f t="shared" si="4"/>
        <v>0</v>
      </c>
      <c r="P21" s="179">
        <v>0</v>
      </c>
      <c r="Q21" s="179">
        <f t="shared" si="5"/>
        <v>0</v>
      </c>
      <c r="R21" s="179"/>
      <c r="S21" s="179" t="s">
        <v>276</v>
      </c>
      <c r="T21" s="180" t="s">
        <v>149</v>
      </c>
      <c r="U21" s="159">
        <v>0</v>
      </c>
      <c r="V21" s="159">
        <f t="shared" si="6"/>
        <v>0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711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x14ac:dyDescent="0.25">
      <c r="A22" s="161" t="s">
        <v>143</v>
      </c>
      <c r="B22" s="162" t="s">
        <v>110</v>
      </c>
      <c r="C22" s="183" t="s">
        <v>111</v>
      </c>
      <c r="D22" s="163"/>
      <c r="E22" s="164"/>
      <c r="F22" s="165"/>
      <c r="G22" s="165">
        <f>SUMIF(AG23:AG26,"&lt;&gt;NOR",G23:G26)</f>
        <v>0</v>
      </c>
      <c r="H22" s="165"/>
      <c r="I22" s="165">
        <f>SUM(I23:I26)</f>
        <v>0</v>
      </c>
      <c r="J22" s="165"/>
      <c r="K22" s="165">
        <f>SUM(K23:K26)</f>
        <v>0</v>
      </c>
      <c r="L22" s="165"/>
      <c r="M22" s="165">
        <f>SUM(M23:M26)</f>
        <v>0</v>
      </c>
      <c r="N22" s="165"/>
      <c r="O22" s="165">
        <f>SUM(O23:O26)</f>
        <v>0</v>
      </c>
      <c r="P22" s="165"/>
      <c r="Q22" s="165">
        <f>SUM(Q23:Q26)</f>
        <v>0</v>
      </c>
      <c r="R22" s="165"/>
      <c r="S22" s="165"/>
      <c r="T22" s="166"/>
      <c r="U22" s="160"/>
      <c r="V22" s="160">
        <f>SUM(V23:V26)</f>
        <v>0</v>
      </c>
      <c r="W22" s="160"/>
      <c r="AG22" t="s">
        <v>144</v>
      </c>
    </row>
    <row r="23" spans="1:60" outlineLevel="1" x14ac:dyDescent="0.25">
      <c r="A23" s="174">
        <v>14</v>
      </c>
      <c r="B23" s="175" t="s">
        <v>733</v>
      </c>
      <c r="C23" s="184" t="s">
        <v>734</v>
      </c>
      <c r="D23" s="176" t="s">
        <v>735</v>
      </c>
      <c r="E23" s="177">
        <v>0.02</v>
      </c>
      <c r="F23" s="178"/>
      <c r="G23" s="179">
        <f>ROUND(E23*F23,2)</f>
        <v>0</v>
      </c>
      <c r="H23" s="178"/>
      <c r="I23" s="179">
        <f>ROUND(E23*H23,2)</f>
        <v>0</v>
      </c>
      <c r="J23" s="178"/>
      <c r="K23" s="179">
        <f>ROUND(E23*J23,2)</f>
        <v>0</v>
      </c>
      <c r="L23" s="179">
        <v>21</v>
      </c>
      <c r="M23" s="179">
        <f>G23*(1+L23/100)</f>
        <v>0</v>
      </c>
      <c r="N23" s="179">
        <v>0</v>
      </c>
      <c r="O23" s="179">
        <f>ROUND(E23*N23,2)</f>
        <v>0</v>
      </c>
      <c r="P23" s="179">
        <v>0</v>
      </c>
      <c r="Q23" s="179">
        <f>ROUND(E23*P23,2)</f>
        <v>0</v>
      </c>
      <c r="R23" s="179"/>
      <c r="S23" s="179" t="s">
        <v>276</v>
      </c>
      <c r="T23" s="180" t="s">
        <v>149</v>
      </c>
      <c r="U23" s="159">
        <v>0</v>
      </c>
      <c r="V23" s="159">
        <f>ROUND(E23*U23,2)</f>
        <v>0</v>
      </c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711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5">
      <c r="A24" s="174">
        <v>15</v>
      </c>
      <c r="B24" s="175" t="s">
        <v>736</v>
      </c>
      <c r="C24" s="184" t="s">
        <v>737</v>
      </c>
      <c r="D24" s="176" t="s">
        <v>187</v>
      </c>
      <c r="E24" s="177">
        <v>20</v>
      </c>
      <c r="F24" s="178"/>
      <c r="G24" s="179">
        <f>ROUND(E24*F24,2)</f>
        <v>0</v>
      </c>
      <c r="H24" s="178"/>
      <c r="I24" s="179">
        <f>ROUND(E24*H24,2)</f>
        <v>0</v>
      </c>
      <c r="J24" s="178"/>
      <c r="K24" s="179">
        <f>ROUND(E24*J24,2)</f>
        <v>0</v>
      </c>
      <c r="L24" s="179">
        <v>21</v>
      </c>
      <c r="M24" s="179">
        <f>G24*(1+L24/100)</f>
        <v>0</v>
      </c>
      <c r="N24" s="179">
        <v>0</v>
      </c>
      <c r="O24" s="179">
        <f>ROUND(E24*N24,2)</f>
        <v>0</v>
      </c>
      <c r="P24" s="179">
        <v>0</v>
      </c>
      <c r="Q24" s="179">
        <f>ROUND(E24*P24,2)</f>
        <v>0</v>
      </c>
      <c r="R24" s="179"/>
      <c r="S24" s="179" t="s">
        <v>276</v>
      </c>
      <c r="T24" s="180" t="s">
        <v>149</v>
      </c>
      <c r="U24" s="159">
        <v>0</v>
      </c>
      <c r="V24" s="159">
        <f>ROUND(E24*U24,2)</f>
        <v>0</v>
      </c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711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5">
      <c r="A25" s="174">
        <v>16</v>
      </c>
      <c r="B25" s="175" t="s">
        <v>738</v>
      </c>
      <c r="C25" s="184" t="s">
        <v>739</v>
      </c>
      <c r="D25" s="176" t="s">
        <v>187</v>
      </c>
      <c r="E25" s="177">
        <v>20</v>
      </c>
      <c r="F25" s="178"/>
      <c r="G25" s="179">
        <f>ROUND(E25*F25,2)</f>
        <v>0</v>
      </c>
      <c r="H25" s="178"/>
      <c r="I25" s="179">
        <f>ROUND(E25*H25,2)</f>
        <v>0</v>
      </c>
      <c r="J25" s="178"/>
      <c r="K25" s="179">
        <f>ROUND(E25*J25,2)</f>
        <v>0</v>
      </c>
      <c r="L25" s="179">
        <v>21</v>
      </c>
      <c r="M25" s="179">
        <f>G25*(1+L25/100)</f>
        <v>0</v>
      </c>
      <c r="N25" s="179">
        <v>0</v>
      </c>
      <c r="O25" s="179">
        <f>ROUND(E25*N25,2)</f>
        <v>0</v>
      </c>
      <c r="P25" s="179">
        <v>0</v>
      </c>
      <c r="Q25" s="179">
        <f>ROUND(E25*P25,2)</f>
        <v>0</v>
      </c>
      <c r="R25" s="179"/>
      <c r="S25" s="179" t="s">
        <v>276</v>
      </c>
      <c r="T25" s="180" t="s">
        <v>149</v>
      </c>
      <c r="U25" s="159">
        <v>0</v>
      </c>
      <c r="V25" s="159">
        <f>ROUND(E25*U25,2)</f>
        <v>0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711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5">
      <c r="A26" s="174">
        <v>17</v>
      </c>
      <c r="B26" s="175" t="s">
        <v>740</v>
      </c>
      <c r="C26" s="184" t="s">
        <v>741</v>
      </c>
      <c r="D26" s="176" t="s">
        <v>173</v>
      </c>
      <c r="E26" s="177">
        <v>20</v>
      </c>
      <c r="F26" s="178"/>
      <c r="G26" s="179">
        <f>ROUND(E26*F26,2)</f>
        <v>0</v>
      </c>
      <c r="H26" s="178"/>
      <c r="I26" s="179">
        <f>ROUND(E26*H26,2)</f>
        <v>0</v>
      </c>
      <c r="J26" s="178"/>
      <c r="K26" s="179">
        <f>ROUND(E26*J26,2)</f>
        <v>0</v>
      </c>
      <c r="L26" s="179">
        <v>21</v>
      </c>
      <c r="M26" s="179">
        <f>G26*(1+L26/100)</f>
        <v>0</v>
      </c>
      <c r="N26" s="179">
        <v>0</v>
      </c>
      <c r="O26" s="179">
        <f>ROUND(E26*N26,2)</f>
        <v>0</v>
      </c>
      <c r="P26" s="179">
        <v>0</v>
      </c>
      <c r="Q26" s="179">
        <f>ROUND(E26*P26,2)</f>
        <v>0</v>
      </c>
      <c r="R26" s="179"/>
      <c r="S26" s="179" t="s">
        <v>276</v>
      </c>
      <c r="T26" s="180" t="s">
        <v>149</v>
      </c>
      <c r="U26" s="159">
        <v>0</v>
      </c>
      <c r="V26" s="159">
        <f>ROUND(E26*U26,2)</f>
        <v>0</v>
      </c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711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x14ac:dyDescent="0.25">
      <c r="A27" s="161" t="s">
        <v>143</v>
      </c>
      <c r="B27" s="162" t="s">
        <v>116</v>
      </c>
      <c r="C27" s="183" t="s">
        <v>28</v>
      </c>
      <c r="D27" s="163"/>
      <c r="E27" s="164"/>
      <c r="F27" s="165"/>
      <c r="G27" s="165">
        <f>SUMIF(AG28:AG30,"&lt;&gt;NOR",G28:G30)</f>
        <v>0</v>
      </c>
      <c r="H27" s="165"/>
      <c r="I27" s="165">
        <f>SUM(I28:I30)</f>
        <v>0</v>
      </c>
      <c r="J27" s="165"/>
      <c r="K27" s="165">
        <f>SUM(K28:K30)</f>
        <v>0</v>
      </c>
      <c r="L27" s="165"/>
      <c r="M27" s="165">
        <f>SUM(M28:M30)</f>
        <v>0</v>
      </c>
      <c r="N27" s="165"/>
      <c r="O27" s="165">
        <f>SUM(O28:O30)</f>
        <v>0</v>
      </c>
      <c r="P27" s="165"/>
      <c r="Q27" s="165">
        <f>SUM(Q28:Q30)</f>
        <v>0</v>
      </c>
      <c r="R27" s="165"/>
      <c r="S27" s="165"/>
      <c r="T27" s="166"/>
      <c r="U27" s="160"/>
      <c r="V27" s="160">
        <f>SUM(V28:V30)</f>
        <v>0</v>
      </c>
      <c r="W27" s="160"/>
      <c r="AG27" t="s">
        <v>144</v>
      </c>
    </row>
    <row r="28" spans="1:60" outlineLevel="1" x14ac:dyDescent="0.25">
      <c r="A28" s="174">
        <v>18</v>
      </c>
      <c r="B28" s="175" t="s">
        <v>742</v>
      </c>
      <c r="C28" s="184" t="s">
        <v>743</v>
      </c>
      <c r="D28" s="176" t="s">
        <v>543</v>
      </c>
      <c r="E28" s="177">
        <v>1</v>
      </c>
      <c r="F28" s="178"/>
      <c r="G28" s="179">
        <f>ROUND(E28*F28,2)</f>
        <v>0</v>
      </c>
      <c r="H28" s="178"/>
      <c r="I28" s="179">
        <f>ROUND(E28*H28,2)</f>
        <v>0</v>
      </c>
      <c r="J28" s="178"/>
      <c r="K28" s="179">
        <f>ROUND(E28*J28,2)</f>
        <v>0</v>
      </c>
      <c r="L28" s="179">
        <v>21</v>
      </c>
      <c r="M28" s="179">
        <f>G28*(1+L28/100)</f>
        <v>0</v>
      </c>
      <c r="N28" s="179">
        <v>0</v>
      </c>
      <c r="O28" s="179">
        <f>ROUND(E28*N28,2)</f>
        <v>0</v>
      </c>
      <c r="P28" s="179">
        <v>0</v>
      </c>
      <c r="Q28" s="179">
        <f>ROUND(E28*P28,2)</f>
        <v>0</v>
      </c>
      <c r="R28" s="179"/>
      <c r="S28" s="179" t="s">
        <v>276</v>
      </c>
      <c r="T28" s="180" t="s">
        <v>149</v>
      </c>
      <c r="U28" s="159">
        <v>0</v>
      </c>
      <c r="V28" s="159">
        <f>ROUND(E28*U28,2)</f>
        <v>0</v>
      </c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744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5">
      <c r="A29" s="174">
        <v>19</v>
      </c>
      <c r="B29" s="175" t="s">
        <v>489</v>
      </c>
      <c r="C29" s="184" t="s">
        <v>745</v>
      </c>
      <c r="D29" s="176" t="s">
        <v>543</v>
      </c>
      <c r="E29" s="177">
        <v>1</v>
      </c>
      <c r="F29" s="178"/>
      <c r="G29" s="179">
        <f>ROUND(E29*F29,2)</f>
        <v>0</v>
      </c>
      <c r="H29" s="178"/>
      <c r="I29" s="179">
        <f>ROUND(E29*H29,2)</f>
        <v>0</v>
      </c>
      <c r="J29" s="178"/>
      <c r="K29" s="179">
        <f>ROUND(E29*J29,2)</f>
        <v>0</v>
      </c>
      <c r="L29" s="179">
        <v>21</v>
      </c>
      <c r="M29" s="179">
        <f>G29*(1+L29/100)</f>
        <v>0</v>
      </c>
      <c r="N29" s="179">
        <v>0</v>
      </c>
      <c r="O29" s="179">
        <f>ROUND(E29*N29,2)</f>
        <v>0</v>
      </c>
      <c r="P29" s="179">
        <v>0</v>
      </c>
      <c r="Q29" s="179">
        <f>ROUND(E29*P29,2)</f>
        <v>0</v>
      </c>
      <c r="R29" s="179"/>
      <c r="S29" s="179" t="s">
        <v>276</v>
      </c>
      <c r="T29" s="180" t="s">
        <v>149</v>
      </c>
      <c r="U29" s="159">
        <v>0</v>
      </c>
      <c r="V29" s="159">
        <f>ROUND(E29*U29,2)</f>
        <v>0</v>
      </c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744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5">
      <c r="A30" s="174">
        <v>20</v>
      </c>
      <c r="B30" s="175" t="s">
        <v>746</v>
      </c>
      <c r="C30" s="184" t="s">
        <v>747</v>
      </c>
      <c r="D30" s="176" t="s">
        <v>543</v>
      </c>
      <c r="E30" s="177">
        <v>1</v>
      </c>
      <c r="F30" s="178"/>
      <c r="G30" s="179">
        <f>ROUND(E30*F30,2)</f>
        <v>0</v>
      </c>
      <c r="H30" s="178"/>
      <c r="I30" s="179">
        <f>ROUND(E30*H30,2)</f>
        <v>0</v>
      </c>
      <c r="J30" s="178"/>
      <c r="K30" s="179">
        <f>ROUND(E30*J30,2)</f>
        <v>0</v>
      </c>
      <c r="L30" s="179">
        <v>21</v>
      </c>
      <c r="M30" s="179">
        <f>G30*(1+L30/100)</f>
        <v>0</v>
      </c>
      <c r="N30" s="179">
        <v>0</v>
      </c>
      <c r="O30" s="179">
        <f>ROUND(E30*N30,2)</f>
        <v>0</v>
      </c>
      <c r="P30" s="179">
        <v>0</v>
      </c>
      <c r="Q30" s="179">
        <f>ROUND(E30*P30,2)</f>
        <v>0</v>
      </c>
      <c r="R30" s="179"/>
      <c r="S30" s="179" t="s">
        <v>276</v>
      </c>
      <c r="T30" s="180" t="s">
        <v>149</v>
      </c>
      <c r="U30" s="159">
        <v>0</v>
      </c>
      <c r="V30" s="159">
        <f>ROUND(E30*U30,2)</f>
        <v>0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744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x14ac:dyDescent="0.25">
      <c r="A31" s="161" t="s">
        <v>143</v>
      </c>
      <c r="B31" s="162" t="s">
        <v>104</v>
      </c>
      <c r="C31" s="183" t="s">
        <v>105</v>
      </c>
      <c r="D31" s="163"/>
      <c r="E31" s="164"/>
      <c r="F31" s="165"/>
      <c r="G31" s="165">
        <f>SUMIF(AG32:AG33,"&lt;&gt;NOR",G32:G33)</f>
        <v>0</v>
      </c>
      <c r="H31" s="165"/>
      <c r="I31" s="165">
        <f>SUM(I32:I33)</f>
        <v>0</v>
      </c>
      <c r="J31" s="165"/>
      <c r="K31" s="165">
        <f>SUM(K32:K33)</f>
        <v>0</v>
      </c>
      <c r="L31" s="165"/>
      <c r="M31" s="165">
        <f>SUM(M32:M33)</f>
        <v>0</v>
      </c>
      <c r="N31" s="165"/>
      <c r="O31" s="165">
        <f>SUM(O32:O33)</f>
        <v>0</v>
      </c>
      <c r="P31" s="165"/>
      <c r="Q31" s="165">
        <f>SUM(Q32:Q33)</f>
        <v>0</v>
      </c>
      <c r="R31" s="165"/>
      <c r="S31" s="165"/>
      <c r="T31" s="166"/>
      <c r="U31" s="160"/>
      <c r="V31" s="160">
        <f>SUM(V32:V33)</f>
        <v>0</v>
      </c>
      <c r="W31" s="160"/>
      <c r="AG31" t="s">
        <v>144</v>
      </c>
    </row>
    <row r="32" spans="1:60" outlineLevel="1" x14ac:dyDescent="0.25">
      <c r="A32" s="174">
        <v>21</v>
      </c>
      <c r="B32" s="175" t="s">
        <v>748</v>
      </c>
      <c r="C32" s="184" t="s">
        <v>749</v>
      </c>
      <c r="D32" s="176" t="s">
        <v>750</v>
      </c>
      <c r="E32" s="177">
        <v>1</v>
      </c>
      <c r="F32" s="178"/>
      <c r="G32" s="179">
        <f>ROUND(E32*F32,2)</f>
        <v>0</v>
      </c>
      <c r="H32" s="178"/>
      <c r="I32" s="179">
        <f>ROUND(E32*H32,2)</f>
        <v>0</v>
      </c>
      <c r="J32" s="178"/>
      <c r="K32" s="179">
        <f>ROUND(E32*J32,2)</f>
        <v>0</v>
      </c>
      <c r="L32" s="179">
        <v>21</v>
      </c>
      <c r="M32" s="179">
        <f>G32*(1+L32/100)</f>
        <v>0</v>
      </c>
      <c r="N32" s="179">
        <v>0</v>
      </c>
      <c r="O32" s="179">
        <f>ROUND(E32*N32,2)</f>
        <v>0</v>
      </c>
      <c r="P32" s="179">
        <v>0</v>
      </c>
      <c r="Q32" s="179">
        <f>ROUND(E32*P32,2)</f>
        <v>0</v>
      </c>
      <c r="R32" s="179"/>
      <c r="S32" s="179" t="s">
        <v>276</v>
      </c>
      <c r="T32" s="180" t="s">
        <v>149</v>
      </c>
      <c r="U32" s="159">
        <v>0</v>
      </c>
      <c r="V32" s="159">
        <f>ROUND(E32*U32,2)</f>
        <v>0</v>
      </c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711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5">
      <c r="A33" s="174">
        <v>22</v>
      </c>
      <c r="B33" s="175" t="s">
        <v>751</v>
      </c>
      <c r="C33" s="184" t="s">
        <v>752</v>
      </c>
      <c r="D33" s="176" t="s">
        <v>753</v>
      </c>
      <c r="E33" s="177">
        <v>5</v>
      </c>
      <c r="F33" s="178"/>
      <c r="G33" s="179">
        <f>ROUND(E33*F33,2)</f>
        <v>0</v>
      </c>
      <c r="H33" s="178"/>
      <c r="I33" s="179">
        <f>ROUND(E33*H33,2)</f>
        <v>0</v>
      </c>
      <c r="J33" s="178"/>
      <c r="K33" s="179">
        <f>ROUND(E33*J33,2)</f>
        <v>0</v>
      </c>
      <c r="L33" s="179">
        <v>21</v>
      </c>
      <c r="M33" s="179">
        <f>G33*(1+L33/100)</f>
        <v>0</v>
      </c>
      <c r="N33" s="179">
        <v>0</v>
      </c>
      <c r="O33" s="179">
        <f>ROUND(E33*N33,2)</f>
        <v>0</v>
      </c>
      <c r="P33" s="179">
        <v>0</v>
      </c>
      <c r="Q33" s="179">
        <f>ROUND(E33*P33,2)</f>
        <v>0</v>
      </c>
      <c r="R33" s="179"/>
      <c r="S33" s="179" t="s">
        <v>276</v>
      </c>
      <c r="T33" s="180" t="s">
        <v>149</v>
      </c>
      <c r="U33" s="159">
        <v>0</v>
      </c>
      <c r="V33" s="159">
        <f>ROUND(E33*U33,2)</f>
        <v>0</v>
      </c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711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x14ac:dyDescent="0.25">
      <c r="A34" s="161" t="s">
        <v>143</v>
      </c>
      <c r="B34" s="162" t="s">
        <v>106</v>
      </c>
      <c r="C34" s="183" t="s">
        <v>107</v>
      </c>
      <c r="D34" s="163"/>
      <c r="E34" s="164"/>
      <c r="F34" s="165"/>
      <c r="G34" s="165">
        <f>SUMIF(AG35:AG55,"&lt;&gt;NOR",G35:G55)</f>
        <v>0</v>
      </c>
      <c r="H34" s="165"/>
      <c r="I34" s="165">
        <f>SUM(I35:I55)</f>
        <v>0</v>
      </c>
      <c r="J34" s="165"/>
      <c r="K34" s="165">
        <f>SUM(K35:K55)</f>
        <v>0</v>
      </c>
      <c r="L34" s="165"/>
      <c r="M34" s="165">
        <f>SUM(M35:M55)</f>
        <v>0</v>
      </c>
      <c r="N34" s="165"/>
      <c r="O34" s="165">
        <f>SUM(O35:O55)</f>
        <v>0</v>
      </c>
      <c r="P34" s="165"/>
      <c r="Q34" s="165">
        <f>SUM(Q35:Q55)</f>
        <v>0</v>
      </c>
      <c r="R34" s="165"/>
      <c r="S34" s="165"/>
      <c r="T34" s="166"/>
      <c r="U34" s="160"/>
      <c r="V34" s="160">
        <f>SUM(V35:V55)</f>
        <v>0</v>
      </c>
      <c r="W34" s="160"/>
      <c r="AG34" t="s">
        <v>144</v>
      </c>
    </row>
    <row r="35" spans="1:60" outlineLevel="1" x14ac:dyDescent="0.25">
      <c r="A35" s="174">
        <v>23</v>
      </c>
      <c r="B35" s="175" t="s">
        <v>754</v>
      </c>
      <c r="C35" s="184" t="s">
        <v>755</v>
      </c>
      <c r="D35" s="176" t="s">
        <v>187</v>
      </c>
      <c r="E35" s="177">
        <v>44</v>
      </c>
      <c r="F35" s="178"/>
      <c r="G35" s="179">
        <f t="shared" ref="G35:G55" si="7">ROUND(E35*F35,2)</f>
        <v>0</v>
      </c>
      <c r="H35" s="178"/>
      <c r="I35" s="179">
        <f t="shared" ref="I35:I55" si="8">ROUND(E35*H35,2)</f>
        <v>0</v>
      </c>
      <c r="J35" s="178"/>
      <c r="K35" s="179">
        <f t="shared" ref="K35:K55" si="9">ROUND(E35*J35,2)</f>
        <v>0</v>
      </c>
      <c r="L35" s="179">
        <v>21</v>
      </c>
      <c r="M35" s="179">
        <f t="shared" ref="M35:M55" si="10">G35*(1+L35/100)</f>
        <v>0</v>
      </c>
      <c r="N35" s="179">
        <v>0</v>
      </c>
      <c r="O35" s="179">
        <f t="shared" ref="O35:O55" si="11">ROUND(E35*N35,2)</f>
        <v>0</v>
      </c>
      <c r="P35" s="179">
        <v>0</v>
      </c>
      <c r="Q35" s="179">
        <f t="shared" ref="Q35:Q55" si="12">ROUND(E35*P35,2)</f>
        <v>0</v>
      </c>
      <c r="R35" s="179"/>
      <c r="S35" s="179" t="s">
        <v>276</v>
      </c>
      <c r="T35" s="180" t="s">
        <v>149</v>
      </c>
      <c r="U35" s="159">
        <v>0</v>
      </c>
      <c r="V35" s="159">
        <f t="shared" ref="V35:V55" si="13">ROUND(E35*U35,2)</f>
        <v>0</v>
      </c>
      <c r="W35" s="159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423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5">
      <c r="A36" s="174">
        <v>24</v>
      </c>
      <c r="B36" s="175" t="s">
        <v>754</v>
      </c>
      <c r="C36" s="184" t="s">
        <v>756</v>
      </c>
      <c r="D36" s="176" t="s">
        <v>187</v>
      </c>
      <c r="E36" s="177">
        <v>162</v>
      </c>
      <c r="F36" s="178"/>
      <c r="G36" s="179">
        <f t="shared" si="7"/>
        <v>0</v>
      </c>
      <c r="H36" s="178"/>
      <c r="I36" s="179">
        <f t="shared" si="8"/>
        <v>0</v>
      </c>
      <c r="J36" s="178"/>
      <c r="K36" s="179">
        <f t="shared" si="9"/>
        <v>0</v>
      </c>
      <c r="L36" s="179">
        <v>21</v>
      </c>
      <c r="M36" s="179">
        <f t="shared" si="10"/>
        <v>0</v>
      </c>
      <c r="N36" s="179">
        <v>0</v>
      </c>
      <c r="O36" s="179">
        <f t="shared" si="11"/>
        <v>0</v>
      </c>
      <c r="P36" s="179">
        <v>0</v>
      </c>
      <c r="Q36" s="179">
        <f t="shared" si="12"/>
        <v>0</v>
      </c>
      <c r="R36" s="179"/>
      <c r="S36" s="179" t="s">
        <v>276</v>
      </c>
      <c r="T36" s="180" t="s">
        <v>149</v>
      </c>
      <c r="U36" s="159">
        <v>0</v>
      </c>
      <c r="V36" s="159">
        <f t="shared" si="13"/>
        <v>0</v>
      </c>
      <c r="W36" s="159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711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5">
      <c r="A37" s="174">
        <v>25</v>
      </c>
      <c r="B37" s="175" t="s">
        <v>757</v>
      </c>
      <c r="C37" s="184" t="s">
        <v>758</v>
      </c>
      <c r="D37" s="176" t="s">
        <v>716</v>
      </c>
      <c r="E37" s="177">
        <v>1</v>
      </c>
      <c r="F37" s="178"/>
      <c r="G37" s="179">
        <f t="shared" si="7"/>
        <v>0</v>
      </c>
      <c r="H37" s="178"/>
      <c r="I37" s="179">
        <f t="shared" si="8"/>
        <v>0</v>
      </c>
      <c r="J37" s="178"/>
      <c r="K37" s="179">
        <f t="shared" si="9"/>
        <v>0</v>
      </c>
      <c r="L37" s="179">
        <v>21</v>
      </c>
      <c r="M37" s="179">
        <f t="shared" si="10"/>
        <v>0</v>
      </c>
      <c r="N37" s="179">
        <v>0</v>
      </c>
      <c r="O37" s="179">
        <f t="shared" si="11"/>
        <v>0</v>
      </c>
      <c r="P37" s="179">
        <v>0</v>
      </c>
      <c r="Q37" s="179">
        <f t="shared" si="12"/>
        <v>0</v>
      </c>
      <c r="R37" s="179"/>
      <c r="S37" s="179" t="s">
        <v>276</v>
      </c>
      <c r="T37" s="180" t="s">
        <v>149</v>
      </c>
      <c r="U37" s="159">
        <v>0</v>
      </c>
      <c r="V37" s="159">
        <f t="shared" si="13"/>
        <v>0</v>
      </c>
      <c r="W37" s="159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423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5">
      <c r="A38" s="174">
        <v>26</v>
      </c>
      <c r="B38" s="175" t="s">
        <v>759</v>
      </c>
      <c r="C38" s="184" t="s">
        <v>760</v>
      </c>
      <c r="D38" s="176" t="s">
        <v>716</v>
      </c>
      <c r="E38" s="177">
        <v>47</v>
      </c>
      <c r="F38" s="178"/>
      <c r="G38" s="179">
        <f t="shared" si="7"/>
        <v>0</v>
      </c>
      <c r="H38" s="178"/>
      <c r="I38" s="179">
        <f t="shared" si="8"/>
        <v>0</v>
      </c>
      <c r="J38" s="178"/>
      <c r="K38" s="179">
        <f t="shared" si="9"/>
        <v>0</v>
      </c>
      <c r="L38" s="179">
        <v>21</v>
      </c>
      <c r="M38" s="179">
        <f t="shared" si="10"/>
        <v>0</v>
      </c>
      <c r="N38" s="179">
        <v>0</v>
      </c>
      <c r="O38" s="179">
        <f t="shared" si="11"/>
        <v>0</v>
      </c>
      <c r="P38" s="179">
        <v>0</v>
      </c>
      <c r="Q38" s="179">
        <f t="shared" si="12"/>
        <v>0</v>
      </c>
      <c r="R38" s="179"/>
      <c r="S38" s="179" t="s">
        <v>276</v>
      </c>
      <c r="T38" s="180" t="s">
        <v>149</v>
      </c>
      <c r="U38" s="159">
        <v>0</v>
      </c>
      <c r="V38" s="159">
        <f t="shared" si="13"/>
        <v>0</v>
      </c>
      <c r="W38" s="159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423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5">
      <c r="A39" s="174">
        <v>27</v>
      </c>
      <c r="B39" s="175" t="s">
        <v>761</v>
      </c>
      <c r="C39" s="184" t="s">
        <v>762</v>
      </c>
      <c r="D39" s="176" t="s">
        <v>716</v>
      </c>
      <c r="E39" s="177">
        <v>12</v>
      </c>
      <c r="F39" s="178"/>
      <c r="G39" s="179">
        <f t="shared" si="7"/>
        <v>0</v>
      </c>
      <c r="H39" s="178"/>
      <c r="I39" s="179">
        <f t="shared" si="8"/>
        <v>0</v>
      </c>
      <c r="J39" s="178"/>
      <c r="K39" s="179">
        <f t="shared" si="9"/>
        <v>0</v>
      </c>
      <c r="L39" s="179">
        <v>21</v>
      </c>
      <c r="M39" s="179">
        <f t="shared" si="10"/>
        <v>0</v>
      </c>
      <c r="N39" s="179">
        <v>0</v>
      </c>
      <c r="O39" s="179">
        <f t="shared" si="11"/>
        <v>0</v>
      </c>
      <c r="P39" s="179">
        <v>0</v>
      </c>
      <c r="Q39" s="179">
        <f t="shared" si="12"/>
        <v>0</v>
      </c>
      <c r="R39" s="179"/>
      <c r="S39" s="179" t="s">
        <v>276</v>
      </c>
      <c r="T39" s="180" t="s">
        <v>149</v>
      </c>
      <c r="U39" s="159">
        <v>0</v>
      </c>
      <c r="V39" s="159">
        <f t="shared" si="13"/>
        <v>0</v>
      </c>
      <c r="W39" s="159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711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5">
      <c r="A40" s="174">
        <v>28</v>
      </c>
      <c r="B40" s="175" t="s">
        <v>763</v>
      </c>
      <c r="C40" s="184" t="s">
        <v>764</v>
      </c>
      <c r="D40" s="176" t="s">
        <v>716</v>
      </c>
      <c r="E40" s="177">
        <v>8</v>
      </c>
      <c r="F40" s="178"/>
      <c r="G40" s="179">
        <f t="shared" si="7"/>
        <v>0</v>
      </c>
      <c r="H40" s="178"/>
      <c r="I40" s="179">
        <f t="shared" si="8"/>
        <v>0</v>
      </c>
      <c r="J40" s="178"/>
      <c r="K40" s="179">
        <f t="shared" si="9"/>
        <v>0</v>
      </c>
      <c r="L40" s="179">
        <v>21</v>
      </c>
      <c r="M40" s="179">
        <f t="shared" si="10"/>
        <v>0</v>
      </c>
      <c r="N40" s="179">
        <v>0</v>
      </c>
      <c r="O40" s="179">
        <f t="shared" si="11"/>
        <v>0</v>
      </c>
      <c r="P40" s="179">
        <v>0</v>
      </c>
      <c r="Q40" s="179">
        <f t="shared" si="12"/>
        <v>0</v>
      </c>
      <c r="R40" s="179"/>
      <c r="S40" s="179" t="s">
        <v>276</v>
      </c>
      <c r="T40" s="180" t="s">
        <v>149</v>
      </c>
      <c r="U40" s="159">
        <v>0</v>
      </c>
      <c r="V40" s="159">
        <f t="shared" si="13"/>
        <v>0</v>
      </c>
      <c r="W40" s="159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423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5">
      <c r="A41" s="174">
        <v>29</v>
      </c>
      <c r="B41" s="175" t="s">
        <v>765</v>
      </c>
      <c r="C41" s="184" t="s">
        <v>766</v>
      </c>
      <c r="D41" s="176" t="s">
        <v>716</v>
      </c>
      <c r="E41" s="177">
        <v>5</v>
      </c>
      <c r="F41" s="178"/>
      <c r="G41" s="179">
        <f t="shared" si="7"/>
        <v>0</v>
      </c>
      <c r="H41" s="178"/>
      <c r="I41" s="179">
        <f t="shared" si="8"/>
        <v>0</v>
      </c>
      <c r="J41" s="178"/>
      <c r="K41" s="179">
        <f t="shared" si="9"/>
        <v>0</v>
      </c>
      <c r="L41" s="179">
        <v>21</v>
      </c>
      <c r="M41" s="179">
        <f t="shared" si="10"/>
        <v>0</v>
      </c>
      <c r="N41" s="179">
        <v>0</v>
      </c>
      <c r="O41" s="179">
        <f t="shared" si="11"/>
        <v>0</v>
      </c>
      <c r="P41" s="179">
        <v>0</v>
      </c>
      <c r="Q41" s="179">
        <f t="shared" si="12"/>
        <v>0</v>
      </c>
      <c r="R41" s="179"/>
      <c r="S41" s="179" t="s">
        <v>276</v>
      </c>
      <c r="T41" s="180" t="s">
        <v>149</v>
      </c>
      <c r="U41" s="159">
        <v>0</v>
      </c>
      <c r="V41" s="159">
        <f t="shared" si="13"/>
        <v>0</v>
      </c>
      <c r="W41" s="159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423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5">
      <c r="A42" s="174">
        <v>30</v>
      </c>
      <c r="B42" s="175" t="s">
        <v>767</v>
      </c>
      <c r="C42" s="184" t="s">
        <v>768</v>
      </c>
      <c r="D42" s="176" t="s">
        <v>716</v>
      </c>
      <c r="E42" s="177">
        <v>4</v>
      </c>
      <c r="F42" s="178"/>
      <c r="G42" s="179">
        <f t="shared" si="7"/>
        <v>0</v>
      </c>
      <c r="H42" s="178"/>
      <c r="I42" s="179">
        <f t="shared" si="8"/>
        <v>0</v>
      </c>
      <c r="J42" s="178"/>
      <c r="K42" s="179">
        <f t="shared" si="9"/>
        <v>0</v>
      </c>
      <c r="L42" s="179">
        <v>21</v>
      </c>
      <c r="M42" s="179">
        <f t="shared" si="10"/>
        <v>0</v>
      </c>
      <c r="N42" s="179">
        <v>0</v>
      </c>
      <c r="O42" s="179">
        <f t="shared" si="11"/>
        <v>0</v>
      </c>
      <c r="P42" s="179">
        <v>0</v>
      </c>
      <c r="Q42" s="179">
        <f t="shared" si="12"/>
        <v>0</v>
      </c>
      <c r="R42" s="179"/>
      <c r="S42" s="179" t="s">
        <v>276</v>
      </c>
      <c r="T42" s="180" t="s">
        <v>149</v>
      </c>
      <c r="U42" s="159">
        <v>0</v>
      </c>
      <c r="V42" s="159">
        <f t="shared" si="13"/>
        <v>0</v>
      </c>
      <c r="W42" s="159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711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74">
        <v>31</v>
      </c>
      <c r="B43" s="175" t="s">
        <v>769</v>
      </c>
      <c r="C43" s="184" t="s">
        <v>770</v>
      </c>
      <c r="D43" s="176" t="s">
        <v>716</v>
      </c>
      <c r="E43" s="177">
        <v>8</v>
      </c>
      <c r="F43" s="178"/>
      <c r="G43" s="179">
        <f t="shared" si="7"/>
        <v>0</v>
      </c>
      <c r="H43" s="178"/>
      <c r="I43" s="179">
        <f t="shared" si="8"/>
        <v>0</v>
      </c>
      <c r="J43" s="178"/>
      <c r="K43" s="179">
        <f t="shared" si="9"/>
        <v>0</v>
      </c>
      <c r="L43" s="179">
        <v>21</v>
      </c>
      <c r="M43" s="179">
        <f t="shared" si="10"/>
        <v>0</v>
      </c>
      <c r="N43" s="179">
        <v>0</v>
      </c>
      <c r="O43" s="179">
        <f t="shared" si="11"/>
        <v>0</v>
      </c>
      <c r="P43" s="179">
        <v>0</v>
      </c>
      <c r="Q43" s="179">
        <f t="shared" si="12"/>
        <v>0</v>
      </c>
      <c r="R43" s="179"/>
      <c r="S43" s="179" t="s">
        <v>276</v>
      </c>
      <c r="T43" s="180" t="s">
        <v>149</v>
      </c>
      <c r="U43" s="159">
        <v>0</v>
      </c>
      <c r="V43" s="159">
        <f t="shared" si="13"/>
        <v>0</v>
      </c>
      <c r="W43" s="159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423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5">
      <c r="A44" s="174">
        <v>32</v>
      </c>
      <c r="B44" s="175" t="s">
        <v>771</v>
      </c>
      <c r="C44" s="184" t="s">
        <v>772</v>
      </c>
      <c r="D44" s="176" t="s">
        <v>716</v>
      </c>
      <c r="E44" s="177">
        <v>1</v>
      </c>
      <c r="F44" s="178"/>
      <c r="G44" s="179">
        <f t="shared" si="7"/>
        <v>0</v>
      </c>
      <c r="H44" s="178"/>
      <c r="I44" s="179">
        <f t="shared" si="8"/>
        <v>0</v>
      </c>
      <c r="J44" s="178"/>
      <c r="K44" s="179">
        <f t="shared" si="9"/>
        <v>0</v>
      </c>
      <c r="L44" s="179">
        <v>21</v>
      </c>
      <c r="M44" s="179">
        <f t="shared" si="10"/>
        <v>0</v>
      </c>
      <c r="N44" s="179">
        <v>0</v>
      </c>
      <c r="O44" s="179">
        <f t="shared" si="11"/>
        <v>0</v>
      </c>
      <c r="P44" s="179">
        <v>0</v>
      </c>
      <c r="Q44" s="179">
        <f t="shared" si="12"/>
        <v>0</v>
      </c>
      <c r="R44" s="179"/>
      <c r="S44" s="179" t="s">
        <v>276</v>
      </c>
      <c r="T44" s="180" t="s">
        <v>149</v>
      </c>
      <c r="U44" s="159">
        <v>0</v>
      </c>
      <c r="V44" s="159">
        <f t="shared" si="13"/>
        <v>0</v>
      </c>
      <c r="W44" s="159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423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5">
      <c r="A45" s="174">
        <v>33</v>
      </c>
      <c r="B45" s="175" t="s">
        <v>773</v>
      </c>
      <c r="C45" s="184" t="s">
        <v>774</v>
      </c>
      <c r="D45" s="176" t="s">
        <v>716</v>
      </c>
      <c r="E45" s="177">
        <v>36</v>
      </c>
      <c r="F45" s="178"/>
      <c r="G45" s="179">
        <f t="shared" si="7"/>
        <v>0</v>
      </c>
      <c r="H45" s="178"/>
      <c r="I45" s="179">
        <f t="shared" si="8"/>
        <v>0</v>
      </c>
      <c r="J45" s="178"/>
      <c r="K45" s="179">
        <f t="shared" si="9"/>
        <v>0</v>
      </c>
      <c r="L45" s="179">
        <v>21</v>
      </c>
      <c r="M45" s="179">
        <f t="shared" si="10"/>
        <v>0</v>
      </c>
      <c r="N45" s="179">
        <v>0</v>
      </c>
      <c r="O45" s="179">
        <f t="shared" si="11"/>
        <v>0</v>
      </c>
      <c r="P45" s="179">
        <v>0</v>
      </c>
      <c r="Q45" s="179">
        <f t="shared" si="12"/>
        <v>0</v>
      </c>
      <c r="R45" s="179"/>
      <c r="S45" s="179" t="s">
        <v>276</v>
      </c>
      <c r="T45" s="180" t="s">
        <v>149</v>
      </c>
      <c r="U45" s="159">
        <v>0</v>
      </c>
      <c r="V45" s="159">
        <f t="shared" si="13"/>
        <v>0</v>
      </c>
      <c r="W45" s="159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423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5">
      <c r="A46" s="174">
        <v>34</v>
      </c>
      <c r="B46" s="175" t="s">
        <v>775</v>
      </c>
      <c r="C46" s="184" t="s">
        <v>776</v>
      </c>
      <c r="D46" s="176" t="s">
        <v>716</v>
      </c>
      <c r="E46" s="177">
        <v>5</v>
      </c>
      <c r="F46" s="178"/>
      <c r="G46" s="179">
        <f t="shared" si="7"/>
        <v>0</v>
      </c>
      <c r="H46" s="178"/>
      <c r="I46" s="179">
        <f t="shared" si="8"/>
        <v>0</v>
      </c>
      <c r="J46" s="178"/>
      <c r="K46" s="179">
        <f t="shared" si="9"/>
        <v>0</v>
      </c>
      <c r="L46" s="179">
        <v>21</v>
      </c>
      <c r="M46" s="179">
        <f t="shared" si="10"/>
        <v>0</v>
      </c>
      <c r="N46" s="179">
        <v>0</v>
      </c>
      <c r="O46" s="179">
        <f t="shared" si="11"/>
        <v>0</v>
      </c>
      <c r="P46" s="179">
        <v>0</v>
      </c>
      <c r="Q46" s="179">
        <f t="shared" si="12"/>
        <v>0</v>
      </c>
      <c r="R46" s="179"/>
      <c r="S46" s="179" t="s">
        <v>276</v>
      </c>
      <c r="T46" s="180" t="s">
        <v>149</v>
      </c>
      <c r="U46" s="159">
        <v>0</v>
      </c>
      <c r="V46" s="159">
        <f t="shared" si="13"/>
        <v>0</v>
      </c>
      <c r="W46" s="159"/>
      <c r="X46" s="150"/>
      <c r="Y46" s="150"/>
      <c r="Z46" s="150"/>
      <c r="AA46" s="150"/>
      <c r="AB46" s="150"/>
      <c r="AC46" s="150"/>
      <c r="AD46" s="150"/>
      <c r="AE46" s="150"/>
      <c r="AF46" s="150"/>
      <c r="AG46" s="150" t="s">
        <v>423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5">
      <c r="A47" s="174">
        <v>35</v>
      </c>
      <c r="B47" s="175" t="s">
        <v>777</v>
      </c>
      <c r="C47" s="184" t="s">
        <v>778</v>
      </c>
      <c r="D47" s="176" t="s">
        <v>716</v>
      </c>
      <c r="E47" s="177">
        <v>36</v>
      </c>
      <c r="F47" s="178"/>
      <c r="G47" s="179">
        <f t="shared" si="7"/>
        <v>0</v>
      </c>
      <c r="H47" s="178"/>
      <c r="I47" s="179">
        <f t="shared" si="8"/>
        <v>0</v>
      </c>
      <c r="J47" s="178"/>
      <c r="K47" s="179">
        <f t="shared" si="9"/>
        <v>0</v>
      </c>
      <c r="L47" s="179">
        <v>21</v>
      </c>
      <c r="M47" s="179">
        <f t="shared" si="10"/>
        <v>0</v>
      </c>
      <c r="N47" s="179">
        <v>0</v>
      </c>
      <c r="O47" s="179">
        <f t="shared" si="11"/>
        <v>0</v>
      </c>
      <c r="P47" s="179">
        <v>0</v>
      </c>
      <c r="Q47" s="179">
        <f t="shared" si="12"/>
        <v>0</v>
      </c>
      <c r="R47" s="179"/>
      <c r="S47" s="179" t="s">
        <v>276</v>
      </c>
      <c r="T47" s="180" t="s">
        <v>149</v>
      </c>
      <c r="U47" s="159">
        <v>0</v>
      </c>
      <c r="V47" s="159">
        <f t="shared" si="13"/>
        <v>0</v>
      </c>
      <c r="W47" s="159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423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5">
      <c r="A48" s="174">
        <v>36</v>
      </c>
      <c r="B48" s="175" t="s">
        <v>779</v>
      </c>
      <c r="C48" s="184" t="s">
        <v>780</v>
      </c>
      <c r="D48" s="176" t="s">
        <v>716</v>
      </c>
      <c r="E48" s="177">
        <v>8</v>
      </c>
      <c r="F48" s="178"/>
      <c r="G48" s="179">
        <f t="shared" si="7"/>
        <v>0</v>
      </c>
      <c r="H48" s="178"/>
      <c r="I48" s="179">
        <f t="shared" si="8"/>
        <v>0</v>
      </c>
      <c r="J48" s="178"/>
      <c r="K48" s="179">
        <f t="shared" si="9"/>
        <v>0</v>
      </c>
      <c r="L48" s="179">
        <v>21</v>
      </c>
      <c r="M48" s="179">
        <f t="shared" si="10"/>
        <v>0</v>
      </c>
      <c r="N48" s="179">
        <v>0</v>
      </c>
      <c r="O48" s="179">
        <f t="shared" si="11"/>
        <v>0</v>
      </c>
      <c r="P48" s="179">
        <v>0</v>
      </c>
      <c r="Q48" s="179">
        <f t="shared" si="12"/>
        <v>0</v>
      </c>
      <c r="R48" s="179"/>
      <c r="S48" s="179" t="s">
        <v>276</v>
      </c>
      <c r="T48" s="180" t="s">
        <v>149</v>
      </c>
      <c r="U48" s="159">
        <v>0</v>
      </c>
      <c r="V48" s="159">
        <f t="shared" si="13"/>
        <v>0</v>
      </c>
      <c r="W48" s="159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423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5">
      <c r="A49" s="174">
        <v>37</v>
      </c>
      <c r="B49" s="175" t="s">
        <v>781</v>
      </c>
      <c r="C49" s="184" t="s">
        <v>782</v>
      </c>
      <c r="D49" s="176" t="s">
        <v>716</v>
      </c>
      <c r="E49" s="177">
        <v>12</v>
      </c>
      <c r="F49" s="178"/>
      <c r="G49" s="179">
        <f t="shared" si="7"/>
        <v>0</v>
      </c>
      <c r="H49" s="178"/>
      <c r="I49" s="179">
        <f t="shared" si="8"/>
        <v>0</v>
      </c>
      <c r="J49" s="178"/>
      <c r="K49" s="179">
        <f t="shared" si="9"/>
        <v>0</v>
      </c>
      <c r="L49" s="179">
        <v>21</v>
      </c>
      <c r="M49" s="179">
        <f t="shared" si="10"/>
        <v>0</v>
      </c>
      <c r="N49" s="179">
        <v>0</v>
      </c>
      <c r="O49" s="179">
        <f t="shared" si="11"/>
        <v>0</v>
      </c>
      <c r="P49" s="179">
        <v>0</v>
      </c>
      <c r="Q49" s="179">
        <f t="shared" si="12"/>
        <v>0</v>
      </c>
      <c r="R49" s="179"/>
      <c r="S49" s="179" t="s">
        <v>276</v>
      </c>
      <c r="T49" s="180" t="s">
        <v>149</v>
      </c>
      <c r="U49" s="159">
        <v>0</v>
      </c>
      <c r="V49" s="159">
        <f t="shared" si="13"/>
        <v>0</v>
      </c>
      <c r="W49" s="159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423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5">
      <c r="A50" s="174">
        <v>38</v>
      </c>
      <c r="B50" s="175" t="s">
        <v>783</v>
      </c>
      <c r="C50" s="184" t="s">
        <v>784</v>
      </c>
      <c r="D50" s="176"/>
      <c r="E50" s="177">
        <v>1</v>
      </c>
      <c r="F50" s="178"/>
      <c r="G50" s="179">
        <f t="shared" si="7"/>
        <v>0</v>
      </c>
      <c r="H50" s="178"/>
      <c r="I50" s="179">
        <f t="shared" si="8"/>
        <v>0</v>
      </c>
      <c r="J50" s="178"/>
      <c r="K50" s="179">
        <f t="shared" si="9"/>
        <v>0</v>
      </c>
      <c r="L50" s="179">
        <v>21</v>
      </c>
      <c r="M50" s="179">
        <f t="shared" si="10"/>
        <v>0</v>
      </c>
      <c r="N50" s="179">
        <v>0</v>
      </c>
      <c r="O50" s="179">
        <f t="shared" si="11"/>
        <v>0</v>
      </c>
      <c r="P50" s="179">
        <v>0</v>
      </c>
      <c r="Q50" s="179">
        <f t="shared" si="12"/>
        <v>0</v>
      </c>
      <c r="R50" s="179"/>
      <c r="S50" s="179" t="s">
        <v>276</v>
      </c>
      <c r="T50" s="180" t="s">
        <v>149</v>
      </c>
      <c r="U50" s="159">
        <v>0</v>
      </c>
      <c r="V50" s="159">
        <f t="shared" si="13"/>
        <v>0</v>
      </c>
      <c r="W50" s="159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423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5">
      <c r="A51" s="174">
        <v>39</v>
      </c>
      <c r="B51" s="175" t="s">
        <v>785</v>
      </c>
      <c r="C51" s="184" t="s">
        <v>786</v>
      </c>
      <c r="D51" s="176"/>
      <c r="E51" s="177">
        <v>2</v>
      </c>
      <c r="F51" s="178"/>
      <c r="G51" s="179">
        <f t="shared" si="7"/>
        <v>0</v>
      </c>
      <c r="H51" s="178"/>
      <c r="I51" s="179">
        <f t="shared" si="8"/>
        <v>0</v>
      </c>
      <c r="J51" s="178"/>
      <c r="K51" s="179">
        <f t="shared" si="9"/>
        <v>0</v>
      </c>
      <c r="L51" s="179">
        <v>21</v>
      </c>
      <c r="M51" s="179">
        <f t="shared" si="10"/>
        <v>0</v>
      </c>
      <c r="N51" s="179">
        <v>0</v>
      </c>
      <c r="O51" s="179">
        <f t="shared" si="11"/>
        <v>0</v>
      </c>
      <c r="P51" s="179">
        <v>0</v>
      </c>
      <c r="Q51" s="179">
        <f t="shared" si="12"/>
        <v>0</v>
      </c>
      <c r="R51" s="179"/>
      <c r="S51" s="179" t="s">
        <v>276</v>
      </c>
      <c r="T51" s="180" t="s">
        <v>149</v>
      </c>
      <c r="U51" s="159">
        <v>0</v>
      </c>
      <c r="V51" s="159">
        <f t="shared" si="13"/>
        <v>0</v>
      </c>
      <c r="W51" s="159"/>
      <c r="X51" s="150"/>
      <c r="Y51" s="150"/>
      <c r="Z51" s="150"/>
      <c r="AA51" s="150"/>
      <c r="AB51" s="150"/>
      <c r="AC51" s="150"/>
      <c r="AD51" s="150"/>
      <c r="AE51" s="150"/>
      <c r="AF51" s="150"/>
      <c r="AG51" s="150" t="s">
        <v>423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5">
      <c r="A52" s="174">
        <v>40</v>
      </c>
      <c r="B52" s="175" t="s">
        <v>787</v>
      </c>
      <c r="C52" s="184" t="s">
        <v>788</v>
      </c>
      <c r="D52" s="176" t="s">
        <v>187</v>
      </c>
      <c r="E52" s="177">
        <v>4</v>
      </c>
      <c r="F52" s="178"/>
      <c r="G52" s="179">
        <f t="shared" si="7"/>
        <v>0</v>
      </c>
      <c r="H52" s="178"/>
      <c r="I52" s="179">
        <f t="shared" si="8"/>
        <v>0</v>
      </c>
      <c r="J52" s="178"/>
      <c r="K52" s="179">
        <f t="shared" si="9"/>
        <v>0</v>
      </c>
      <c r="L52" s="179">
        <v>21</v>
      </c>
      <c r="M52" s="179">
        <f t="shared" si="10"/>
        <v>0</v>
      </c>
      <c r="N52" s="179">
        <v>0</v>
      </c>
      <c r="O52" s="179">
        <f t="shared" si="11"/>
        <v>0</v>
      </c>
      <c r="P52" s="179">
        <v>0</v>
      </c>
      <c r="Q52" s="179">
        <f t="shared" si="12"/>
        <v>0</v>
      </c>
      <c r="R52" s="179"/>
      <c r="S52" s="179" t="s">
        <v>276</v>
      </c>
      <c r="T52" s="180" t="s">
        <v>149</v>
      </c>
      <c r="U52" s="159">
        <v>0</v>
      </c>
      <c r="V52" s="159">
        <f t="shared" si="13"/>
        <v>0</v>
      </c>
      <c r="W52" s="159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423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5">
      <c r="A53" s="174">
        <v>41</v>
      </c>
      <c r="B53" s="175" t="s">
        <v>789</v>
      </c>
      <c r="C53" s="184" t="s">
        <v>790</v>
      </c>
      <c r="D53" s="176" t="s">
        <v>716</v>
      </c>
      <c r="E53" s="177">
        <v>24</v>
      </c>
      <c r="F53" s="178"/>
      <c r="G53" s="179">
        <f t="shared" si="7"/>
        <v>0</v>
      </c>
      <c r="H53" s="178"/>
      <c r="I53" s="179">
        <f t="shared" si="8"/>
        <v>0</v>
      </c>
      <c r="J53" s="178"/>
      <c r="K53" s="179">
        <f t="shared" si="9"/>
        <v>0</v>
      </c>
      <c r="L53" s="179">
        <v>21</v>
      </c>
      <c r="M53" s="179">
        <f t="shared" si="10"/>
        <v>0</v>
      </c>
      <c r="N53" s="179">
        <v>0</v>
      </c>
      <c r="O53" s="179">
        <f t="shared" si="11"/>
        <v>0</v>
      </c>
      <c r="P53" s="179">
        <v>0</v>
      </c>
      <c r="Q53" s="179">
        <f t="shared" si="12"/>
        <v>0</v>
      </c>
      <c r="R53" s="179"/>
      <c r="S53" s="179" t="s">
        <v>276</v>
      </c>
      <c r="T53" s="180" t="s">
        <v>149</v>
      </c>
      <c r="U53" s="159">
        <v>0</v>
      </c>
      <c r="V53" s="159">
        <f t="shared" si="13"/>
        <v>0</v>
      </c>
      <c r="W53" s="159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423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5">
      <c r="A54" s="174">
        <v>42</v>
      </c>
      <c r="B54" s="175" t="s">
        <v>791</v>
      </c>
      <c r="C54" s="184" t="s">
        <v>792</v>
      </c>
      <c r="D54" s="176" t="s">
        <v>716</v>
      </c>
      <c r="E54" s="177">
        <v>30</v>
      </c>
      <c r="F54" s="178"/>
      <c r="G54" s="179">
        <f t="shared" si="7"/>
        <v>0</v>
      </c>
      <c r="H54" s="178"/>
      <c r="I54" s="179">
        <f t="shared" si="8"/>
        <v>0</v>
      </c>
      <c r="J54" s="178"/>
      <c r="K54" s="179">
        <f t="shared" si="9"/>
        <v>0</v>
      </c>
      <c r="L54" s="179">
        <v>21</v>
      </c>
      <c r="M54" s="179">
        <f t="shared" si="10"/>
        <v>0</v>
      </c>
      <c r="N54" s="179">
        <v>0</v>
      </c>
      <c r="O54" s="179">
        <f t="shared" si="11"/>
        <v>0</v>
      </c>
      <c r="P54" s="179">
        <v>0</v>
      </c>
      <c r="Q54" s="179">
        <f t="shared" si="12"/>
        <v>0</v>
      </c>
      <c r="R54" s="179"/>
      <c r="S54" s="179" t="s">
        <v>276</v>
      </c>
      <c r="T54" s="180" t="s">
        <v>149</v>
      </c>
      <c r="U54" s="159">
        <v>0</v>
      </c>
      <c r="V54" s="159">
        <f t="shared" si="13"/>
        <v>0</v>
      </c>
      <c r="W54" s="159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423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5">
      <c r="A55" s="174">
        <v>43</v>
      </c>
      <c r="B55" s="175" t="s">
        <v>793</v>
      </c>
      <c r="C55" s="184" t="s">
        <v>794</v>
      </c>
      <c r="D55" s="176" t="s">
        <v>716</v>
      </c>
      <c r="E55" s="177">
        <v>12</v>
      </c>
      <c r="F55" s="178"/>
      <c r="G55" s="179">
        <f t="shared" si="7"/>
        <v>0</v>
      </c>
      <c r="H55" s="178"/>
      <c r="I55" s="179">
        <f t="shared" si="8"/>
        <v>0</v>
      </c>
      <c r="J55" s="178"/>
      <c r="K55" s="179">
        <f t="shared" si="9"/>
        <v>0</v>
      </c>
      <c r="L55" s="179">
        <v>21</v>
      </c>
      <c r="M55" s="179">
        <f t="shared" si="10"/>
        <v>0</v>
      </c>
      <c r="N55" s="179">
        <v>0</v>
      </c>
      <c r="O55" s="179">
        <f t="shared" si="11"/>
        <v>0</v>
      </c>
      <c r="P55" s="179">
        <v>0</v>
      </c>
      <c r="Q55" s="179">
        <f t="shared" si="12"/>
        <v>0</v>
      </c>
      <c r="R55" s="179"/>
      <c r="S55" s="179" t="s">
        <v>276</v>
      </c>
      <c r="T55" s="180" t="s">
        <v>149</v>
      </c>
      <c r="U55" s="159">
        <v>0</v>
      </c>
      <c r="V55" s="159">
        <f t="shared" si="13"/>
        <v>0</v>
      </c>
      <c r="W55" s="159"/>
      <c r="X55" s="150"/>
      <c r="Y55" s="150"/>
      <c r="Z55" s="150"/>
      <c r="AA55" s="150"/>
      <c r="AB55" s="150"/>
      <c r="AC55" s="150"/>
      <c r="AD55" s="150"/>
      <c r="AE55" s="150"/>
      <c r="AF55" s="150"/>
      <c r="AG55" s="150" t="s">
        <v>423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x14ac:dyDescent="0.25">
      <c r="A56" s="161" t="s">
        <v>143</v>
      </c>
      <c r="B56" s="162" t="s">
        <v>108</v>
      </c>
      <c r="C56" s="183" t="s">
        <v>109</v>
      </c>
      <c r="D56" s="163"/>
      <c r="E56" s="164"/>
      <c r="F56" s="165"/>
      <c r="G56" s="165">
        <f>SUMIF(AG57:AG60,"&lt;&gt;NOR",G57:G60)</f>
        <v>0</v>
      </c>
      <c r="H56" s="165"/>
      <c r="I56" s="165">
        <f>SUM(I57:I60)</f>
        <v>0</v>
      </c>
      <c r="J56" s="165"/>
      <c r="K56" s="165">
        <f>SUM(K57:K60)</f>
        <v>0</v>
      </c>
      <c r="L56" s="165"/>
      <c r="M56" s="165">
        <f>SUM(M57:M60)</f>
        <v>0</v>
      </c>
      <c r="N56" s="165"/>
      <c r="O56" s="165">
        <f>SUM(O57:O60)</f>
        <v>0</v>
      </c>
      <c r="P56" s="165"/>
      <c r="Q56" s="165">
        <f>SUM(Q57:Q60)</f>
        <v>0</v>
      </c>
      <c r="R56" s="165"/>
      <c r="S56" s="165"/>
      <c r="T56" s="166"/>
      <c r="U56" s="160"/>
      <c r="V56" s="160">
        <f>SUM(V57:V60)</f>
        <v>0</v>
      </c>
      <c r="W56" s="160"/>
      <c r="AG56" t="s">
        <v>144</v>
      </c>
    </row>
    <row r="57" spans="1:60" outlineLevel="1" x14ac:dyDescent="0.25">
      <c r="A57" s="174">
        <v>44</v>
      </c>
      <c r="B57" s="175" t="s">
        <v>795</v>
      </c>
      <c r="C57" s="184" t="s">
        <v>796</v>
      </c>
      <c r="D57" s="176" t="s">
        <v>797</v>
      </c>
      <c r="E57" s="177">
        <v>4</v>
      </c>
      <c r="F57" s="178"/>
      <c r="G57" s="179">
        <f>ROUND(E57*F57,2)</f>
        <v>0</v>
      </c>
      <c r="H57" s="178"/>
      <c r="I57" s="179">
        <f>ROUND(E57*H57,2)</f>
        <v>0</v>
      </c>
      <c r="J57" s="178"/>
      <c r="K57" s="179">
        <f>ROUND(E57*J57,2)</f>
        <v>0</v>
      </c>
      <c r="L57" s="179">
        <v>21</v>
      </c>
      <c r="M57" s="179">
        <f>G57*(1+L57/100)</f>
        <v>0</v>
      </c>
      <c r="N57" s="179">
        <v>0</v>
      </c>
      <c r="O57" s="179">
        <f>ROUND(E57*N57,2)</f>
        <v>0</v>
      </c>
      <c r="P57" s="179">
        <v>0</v>
      </c>
      <c r="Q57" s="179">
        <f>ROUND(E57*P57,2)</f>
        <v>0</v>
      </c>
      <c r="R57" s="179"/>
      <c r="S57" s="179" t="s">
        <v>276</v>
      </c>
      <c r="T57" s="180" t="s">
        <v>149</v>
      </c>
      <c r="U57" s="159">
        <v>0</v>
      </c>
      <c r="V57" s="159">
        <f>ROUND(E57*U57,2)</f>
        <v>0</v>
      </c>
      <c r="W57" s="159"/>
      <c r="X57" s="150"/>
      <c r="Y57" s="150"/>
      <c r="Z57" s="150"/>
      <c r="AA57" s="150"/>
      <c r="AB57" s="150"/>
      <c r="AC57" s="150"/>
      <c r="AD57" s="150"/>
      <c r="AE57" s="150"/>
      <c r="AF57" s="150"/>
      <c r="AG57" s="150" t="s">
        <v>423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5">
      <c r="A58" s="174">
        <v>45</v>
      </c>
      <c r="B58" s="175" t="s">
        <v>798</v>
      </c>
      <c r="C58" s="184" t="s">
        <v>799</v>
      </c>
      <c r="D58" s="176" t="s">
        <v>797</v>
      </c>
      <c r="E58" s="177">
        <v>16</v>
      </c>
      <c r="F58" s="178"/>
      <c r="G58" s="179">
        <f>ROUND(E58*F58,2)</f>
        <v>0</v>
      </c>
      <c r="H58" s="178"/>
      <c r="I58" s="179">
        <f>ROUND(E58*H58,2)</f>
        <v>0</v>
      </c>
      <c r="J58" s="178"/>
      <c r="K58" s="179">
        <f>ROUND(E58*J58,2)</f>
        <v>0</v>
      </c>
      <c r="L58" s="179">
        <v>21</v>
      </c>
      <c r="M58" s="179">
        <f>G58*(1+L58/100)</f>
        <v>0</v>
      </c>
      <c r="N58" s="179">
        <v>0</v>
      </c>
      <c r="O58" s="179">
        <f>ROUND(E58*N58,2)</f>
        <v>0</v>
      </c>
      <c r="P58" s="179">
        <v>0</v>
      </c>
      <c r="Q58" s="179">
        <f>ROUND(E58*P58,2)</f>
        <v>0</v>
      </c>
      <c r="R58" s="179"/>
      <c r="S58" s="179" t="s">
        <v>276</v>
      </c>
      <c r="T58" s="180" t="s">
        <v>149</v>
      </c>
      <c r="U58" s="159">
        <v>0</v>
      </c>
      <c r="V58" s="159">
        <f>ROUND(E58*U58,2)</f>
        <v>0</v>
      </c>
      <c r="W58" s="159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423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5">
      <c r="A59" s="174">
        <v>46</v>
      </c>
      <c r="B59" s="175" t="s">
        <v>800</v>
      </c>
      <c r="C59" s="184" t="s">
        <v>801</v>
      </c>
      <c r="D59" s="176" t="s">
        <v>797</v>
      </c>
      <c r="E59" s="177">
        <v>24</v>
      </c>
      <c r="F59" s="178"/>
      <c r="G59" s="179">
        <f>ROUND(E59*F59,2)</f>
        <v>0</v>
      </c>
      <c r="H59" s="178"/>
      <c r="I59" s="179">
        <f>ROUND(E59*H59,2)</f>
        <v>0</v>
      </c>
      <c r="J59" s="178"/>
      <c r="K59" s="179">
        <f>ROUND(E59*J59,2)</f>
        <v>0</v>
      </c>
      <c r="L59" s="179">
        <v>21</v>
      </c>
      <c r="M59" s="179">
        <f>G59*(1+L59/100)</f>
        <v>0</v>
      </c>
      <c r="N59" s="179">
        <v>0</v>
      </c>
      <c r="O59" s="179">
        <f>ROUND(E59*N59,2)</f>
        <v>0</v>
      </c>
      <c r="P59" s="179">
        <v>0</v>
      </c>
      <c r="Q59" s="179">
        <f>ROUND(E59*P59,2)</f>
        <v>0</v>
      </c>
      <c r="R59" s="179"/>
      <c r="S59" s="179" t="s">
        <v>276</v>
      </c>
      <c r="T59" s="180" t="s">
        <v>149</v>
      </c>
      <c r="U59" s="159">
        <v>0</v>
      </c>
      <c r="V59" s="159">
        <f>ROUND(E59*U59,2)</f>
        <v>0</v>
      </c>
      <c r="W59" s="159"/>
      <c r="X59" s="150"/>
      <c r="Y59" s="150"/>
      <c r="Z59" s="150"/>
      <c r="AA59" s="150"/>
      <c r="AB59" s="150"/>
      <c r="AC59" s="150"/>
      <c r="AD59" s="150"/>
      <c r="AE59" s="150"/>
      <c r="AF59" s="150"/>
      <c r="AG59" s="150" t="s">
        <v>711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 x14ac:dyDescent="0.25">
      <c r="A60" s="167">
        <v>47</v>
      </c>
      <c r="B60" s="168" t="s">
        <v>802</v>
      </c>
      <c r="C60" s="185" t="s">
        <v>803</v>
      </c>
      <c r="D60" s="169" t="s">
        <v>797</v>
      </c>
      <c r="E60" s="170">
        <v>24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21</v>
      </c>
      <c r="M60" s="172">
        <f>G60*(1+L60/100)</f>
        <v>0</v>
      </c>
      <c r="N60" s="172">
        <v>0</v>
      </c>
      <c r="O60" s="172">
        <f>ROUND(E60*N60,2)</f>
        <v>0</v>
      </c>
      <c r="P60" s="172">
        <v>0</v>
      </c>
      <c r="Q60" s="172">
        <f>ROUND(E60*P60,2)</f>
        <v>0</v>
      </c>
      <c r="R60" s="172"/>
      <c r="S60" s="172" t="s">
        <v>276</v>
      </c>
      <c r="T60" s="173" t="s">
        <v>149</v>
      </c>
      <c r="U60" s="159">
        <v>0</v>
      </c>
      <c r="V60" s="159">
        <f>ROUND(E60*U60,2)</f>
        <v>0</v>
      </c>
      <c r="W60" s="159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711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x14ac:dyDescent="0.25">
      <c r="A61" s="5"/>
      <c r="B61" s="6"/>
      <c r="C61" s="186"/>
      <c r="D61" s="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AE61">
        <v>15</v>
      </c>
      <c r="AF61">
        <v>21</v>
      </c>
    </row>
    <row r="62" spans="1:60" x14ac:dyDescent="0.25">
      <c r="A62" s="153"/>
      <c r="B62" s="154" t="s">
        <v>29</v>
      </c>
      <c r="C62" s="187"/>
      <c r="D62" s="155"/>
      <c r="E62" s="156"/>
      <c r="F62" s="156"/>
      <c r="G62" s="182">
        <f>G8+G22+G27+G31+G34+G56</f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AE62">
        <f>SUMIF(L7:L60,AE61,G7:G60)</f>
        <v>0</v>
      </c>
      <c r="AF62">
        <f>SUMIF(L7:L60,AF61,G7:G60)</f>
        <v>0</v>
      </c>
      <c r="AG62" t="s">
        <v>168</v>
      </c>
    </row>
    <row r="63" spans="1:60" x14ac:dyDescent="0.25">
      <c r="A63" s="252" t="s">
        <v>700</v>
      </c>
      <c r="B63" s="252"/>
      <c r="C63" s="186"/>
      <c r="D63" s="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60" x14ac:dyDescent="0.25">
      <c r="A64" s="5"/>
      <c r="B64" s="6" t="s">
        <v>701</v>
      </c>
      <c r="C64" s="186" t="s">
        <v>702</v>
      </c>
      <c r="D64" s="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AG64" t="s">
        <v>703</v>
      </c>
    </row>
    <row r="65" spans="1:33" x14ac:dyDescent="0.25">
      <c r="A65" s="5"/>
      <c r="B65" s="6" t="s">
        <v>704</v>
      </c>
      <c r="C65" s="186" t="s">
        <v>705</v>
      </c>
      <c r="D65" s="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AG65" t="s">
        <v>706</v>
      </c>
    </row>
    <row r="66" spans="1:33" x14ac:dyDescent="0.25">
      <c r="A66" s="5"/>
      <c r="B66" s="6"/>
      <c r="C66" s="186" t="s">
        <v>707</v>
      </c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AG66" t="s">
        <v>708</v>
      </c>
    </row>
    <row r="67" spans="1:33" x14ac:dyDescent="0.25">
      <c r="A67" s="5"/>
      <c r="B67" s="6"/>
      <c r="C67" s="186"/>
      <c r="D67" s="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33" x14ac:dyDescent="0.25">
      <c r="C68" s="188"/>
      <c r="D68" s="141"/>
      <c r="AG68" t="s">
        <v>169</v>
      </c>
    </row>
    <row r="69" spans="1:33" x14ac:dyDescent="0.25">
      <c r="D69" s="141"/>
    </row>
    <row r="70" spans="1:33" x14ac:dyDescent="0.25">
      <c r="D70" s="141"/>
    </row>
    <row r="71" spans="1:33" x14ac:dyDescent="0.25">
      <c r="D71" s="141"/>
    </row>
    <row r="72" spans="1:33" x14ac:dyDescent="0.25">
      <c r="D72" s="141"/>
    </row>
    <row r="73" spans="1:33" x14ac:dyDescent="0.25">
      <c r="D73" s="141"/>
    </row>
    <row r="74" spans="1:33" x14ac:dyDescent="0.25">
      <c r="D74" s="141"/>
    </row>
    <row r="75" spans="1:33" x14ac:dyDescent="0.25">
      <c r="D75" s="141"/>
    </row>
    <row r="76" spans="1:33" x14ac:dyDescent="0.25">
      <c r="D76" s="141"/>
    </row>
    <row r="77" spans="1:33" x14ac:dyDescent="0.25">
      <c r="D77" s="141"/>
    </row>
    <row r="78" spans="1:33" x14ac:dyDescent="0.25">
      <c r="D78" s="141"/>
    </row>
    <row r="79" spans="1:33" x14ac:dyDescent="0.25">
      <c r="D79" s="141"/>
    </row>
    <row r="80" spans="1:33" x14ac:dyDescent="0.25">
      <c r="D80" s="141"/>
    </row>
    <row r="81" spans="4:4" x14ac:dyDescent="0.25">
      <c r="D81" s="141"/>
    </row>
    <row r="82" spans="4:4" x14ac:dyDescent="0.25">
      <c r="D82" s="141"/>
    </row>
    <row r="83" spans="4:4" x14ac:dyDescent="0.25">
      <c r="D83" s="141"/>
    </row>
    <row r="84" spans="4:4" x14ac:dyDescent="0.25">
      <c r="D84" s="141"/>
    </row>
    <row r="85" spans="4:4" x14ac:dyDescent="0.25">
      <c r="D85" s="141"/>
    </row>
    <row r="86" spans="4:4" x14ac:dyDescent="0.25">
      <c r="D86" s="141"/>
    </row>
    <row r="87" spans="4:4" x14ac:dyDescent="0.25">
      <c r="D87" s="141"/>
    </row>
    <row r="88" spans="4:4" x14ac:dyDescent="0.25">
      <c r="D88" s="141"/>
    </row>
    <row r="89" spans="4:4" x14ac:dyDescent="0.25">
      <c r="D89" s="141"/>
    </row>
    <row r="90" spans="4:4" x14ac:dyDescent="0.25">
      <c r="D90" s="141"/>
    </row>
    <row r="91" spans="4:4" x14ac:dyDescent="0.25">
      <c r="D91" s="141"/>
    </row>
    <row r="92" spans="4:4" x14ac:dyDescent="0.25">
      <c r="D92" s="141"/>
    </row>
    <row r="93" spans="4:4" x14ac:dyDescent="0.25">
      <c r="D93" s="141"/>
    </row>
    <row r="94" spans="4:4" x14ac:dyDescent="0.25">
      <c r="D94" s="141"/>
    </row>
    <row r="95" spans="4:4" x14ac:dyDescent="0.25">
      <c r="D95" s="141"/>
    </row>
    <row r="96" spans="4:4" x14ac:dyDescent="0.25">
      <c r="D96" s="141"/>
    </row>
    <row r="97" spans="4:4" x14ac:dyDescent="0.25">
      <c r="D97" s="141"/>
    </row>
    <row r="98" spans="4:4" x14ac:dyDescent="0.25">
      <c r="D98" s="141"/>
    </row>
    <row r="99" spans="4:4" x14ac:dyDescent="0.25">
      <c r="D99" s="141"/>
    </row>
    <row r="100" spans="4:4" x14ac:dyDescent="0.25">
      <c r="D100" s="141"/>
    </row>
    <row r="101" spans="4:4" x14ac:dyDescent="0.25">
      <c r="D101" s="141"/>
    </row>
    <row r="102" spans="4:4" x14ac:dyDescent="0.25">
      <c r="D102" s="141"/>
    </row>
    <row r="103" spans="4:4" x14ac:dyDescent="0.25">
      <c r="D103" s="141"/>
    </row>
    <row r="104" spans="4:4" x14ac:dyDescent="0.25">
      <c r="D104" s="141"/>
    </row>
    <row r="105" spans="4:4" x14ac:dyDescent="0.25">
      <c r="D105" s="141"/>
    </row>
    <row r="106" spans="4:4" x14ac:dyDescent="0.25">
      <c r="D106" s="141"/>
    </row>
    <row r="107" spans="4:4" x14ac:dyDescent="0.25">
      <c r="D107" s="141"/>
    </row>
    <row r="108" spans="4:4" x14ac:dyDescent="0.25">
      <c r="D108" s="141"/>
    </row>
    <row r="109" spans="4:4" x14ac:dyDescent="0.25">
      <c r="D109" s="141"/>
    </row>
    <row r="110" spans="4:4" x14ac:dyDescent="0.25">
      <c r="D110" s="141"/>
    </row>
    <row r="111" spans="4:4" x14ac:dyDescent="0.25">
      <c r="D111" s="141"/>
    </row>
    <row r="112" spans="4:4" x14ac:dyDescent="0.25">
      <c r="D112" s="141"/>
    </row>
    <row r="113" spans="4:4" x14ac:dyDescent="0.25">
      <c r="D113" s="141"/>
    </row>
    <row r="114" spans="4:4" x14ac:dyDescent="0.25">
      <c r="D114" s="141"/>
    </row>
    <row r="115" spans="4:4" x14ac:dyDescent="0.25">
      <c r="D115" s="141"/>
    </row>
    <row r="116" spans="4:4" x14ac:dyDescent="0.25">
      <c r="D116" s="141"/>
    </row>
    <row r="117" spans="4:4" x14ac:dyDescent="0.25">
      <c r="D117" s="141"/>
    </row>
    <row r="118" spans="4:4" x14ac:dyDescent="0.25">
      <c r="D118" s="141"/>
    </row>
    <row r="119" spans="4:4" x14ac:dyDescent="0.25">
      <c r="D119" s="141"/>
    </row>
    <row r="120" spans="4:4" x14ac:dyDescent="0.25">
      <c r="D120" s="141"/>
    </row>
    <row r="121" spans="4:4" x14ac:dyDescent="0.25">
      <c r="D121" s="141"/>
    </row>
    <row r="122" spans="4:4" x14ac:dyDescent="0.25">
      <c r="D122" s="141"/>
    </row>
    <row r="123" spans="4:4" x14ac:dyDescent="0.25">
      <c r="D123" s="141"/>
    </row>
    <row r="124" spans="4:4" x14ac:dyDescent="0.25">
      <c r="D124" s="141"/>
    </row>
    <row r="125" spans="4:4" x14ac:dyDescent="0.25">
      <c r="D125" s="141"/>
    </row>
    <row r="126" spans="4:4" x14ac:dyDescent="0.25">
      <c r="D126" s="141"/>
    </row>
    <row r="127" spans="4:4" x14ac:dyDescent="0.25">
      <c r="D127" s="141"/>
    </row>
    <row r="128" spans="4:4" x14ac:dyDescent="0.25">
      <c r="D128" s="141"/>
    </row>
    <row r="129" spans="4:4" x14ac:dyDescent="0.25">
      <c r="D129" s="141"/>
    </row>
    <row r="130" spans="4:4" x14ac:dyDescent="0.25">
      <c r="D130" s="141"/>
    </row>
    <row r="131" spans="4:4" x14ac:dyDescent="0.25">
      <c r="D131" s="141"/>
    </row>
    <row r="132" spans="4:4" x14ac:dyDescent="0.25">
      <c r="D132" s="141"/>
    </row>
    <row r="133" spans="4:4" x14ac:dyDescent="0.25">
      <c r="D133" s="141"/>
    </row>
    <row r="134" spans="4:4" x14ac:dyDescent="0.25">
      <c r="D134" s="141"/>
    </row>
    <row r="135" spans="4:4" x14ac:dyDescent="0.25">
      <c r="D135" s="141"/>
    </row>
    <row r="136" spans="4:4" x14ac:dyDescent="0.25">
      <c r="D136" s="141"/>
    </row>
    <row r="137" spans="4:4" x14ac:dyDescent="0.25">
      <c r="D137" s="141"/>
    </row>
    <row r="138" spans="4:4" x14ac:dyDescent="0.25">
      <c r="D138" s="141"/>
    </row>
    <row r="139" spans="4:4" x14ac:dyDescent="0.25">
      <c r="D139" s="141"/>
    </row>
    <row r="140" spans="4:4" x14ac:dyDescent="0.25">
      <c r="D140" s="141"/>
    </row>
    <row r="141" spans="4:4" x14ac:dyDescent="0.25">
      <c r="D141" s="141"/>
    </row>
    <row r="142" spans="4:4" x14ac:dyDescent="0.25">
      <c r="D142" s="141"/>
    </row>
    <row r="143" spans="4:4" x14ac:dyDescent="0.25">
      <c r="D143" s="141"/>
    </row>
    <row r="144" spans="4:4" x14ac:dyDescent="0.25">
      <c r="D144" s="141"/>
    </row>
    <row r="145" spans="4:4" x14ac:dyDescent="0.25">
      <c r="D145" s="141"/>
    </row>
    <row r="146" spans="4:4" x14ac:dyDescent="0.25">
      <c r="D146" s="141"/>
    </row>
    <row r="147" spans="4:4" x14ac:dyDescent="0.25">
      <c r="D147" s="141"/>
    </row>
    <row r="148" spans="4:4" x14ac:dyDescent="0.25">
      <c r="D148" s="141"/>
    </row>
    <row r="149" spans="4:4" x14ac:dyDescent="0.25">
      <c r="D149" s="141"/>
    </row>
    <row r="150" spans="4:4" x14ac:dyDescent="0.25">
      <c r="D150" s="141"/>
    </row>
    <row r="151" spans="4:4" x14ac:dyDescent="0.25">
      <c r="D151" s="141"/>
    </row>
    <row r="152" spans="4:4" x14ac:dyDescent="0.25">
      <c r="D152" s="141"/>
    </row>
    <row r="153" spans="4:4" x14ac:dyDescent="0.25">
      <c r="D153" s="141"/>
    </row>
    <row r="154" spans="4:4" x14ac:dyDescent="0.25">
      <c r="D154" s="141"/>
    </row>
    <row r="155" spans="4:4" x14ac:dyDescent="0.25">
      <c r="D155" s="141"/>
    </row>
    <row r="156" spans="4:4" x14ac:dyDescent="0.25">
      <c r="D156" s="141"/>
    </row>
    <row r="157" spans="4:4" x14ac:dyDescent="0.25">
      <c r="D157" s="141"/>
    </row>
    <row r="158" spans="4:4" x14ac:dyDescent="0.25">
      <c r="D158" s="141"/>
    </row>
    <row r="159" spans="4:4" x14ac:dyDescent="0.25">
      <c r="D159" s="141"/>
    </row>
    <row r="160" spans="4:4" x14ac:dyDescent="0.25">
      <c r="D160" s="141"/>
    </row>
    <row r="161" spans="4:4" x14ac:dyDescent="0.25">
      <c r="D161" s="141"/>
    </row>
    <row r="162" spans="4:4" x14ac:dyDescent="0.25">
      <c r="D162" s="141"/>
    </row>
    <row r="163" spans="4:4" x14ac:dyDescent="0.25">
      <c r="D163" s="141"/>
    </row>
    <row r="164" spans="4:4" x14ac:dyDescent="0.25">
      <c r="D164" s="141"/>
    </row>
    <row r="165" spans="4:4" x14ac:dyDescent="0.25">
      <c r="D165" s="141"/>
    </row>
    <row r="166" spans="4:4" x14ac:dyDescent="0.25">
      <c r="D166" s="141"/>
    </row>
    <row r="167" spans="4:4" x14ac:dyDescent="0.25">
      <c r="D167" s="141"/>
    </row>
    <row r="168" spans="4:4" x14ac:dyDescent="0.25">
      <c r="D168" s="141"/>
    </row>
    <row r="169" spans="4:4" x14ac:dyDescent="0.25">
      <c r="D169" s="141"/>
    </row>
    <row r="170" spans="4:4" x14ac:dyDescent="0.25">
      <c r="D170" s="141"/>
    </row>
    <row r="171" spans="4:4" x14ac:dyDescent="0.25">
      <c r="D171" s="141"/>
    </row>
    <row r="172" spans="4:4" x14ac:dyDescent="0.25">
      <c r="D172" s="141"/>
    </row>
    <row r="173" spans="4:4" x14ac:dyDescent="0.25">
      <c r="D173" s="141"/>
    </row>
    <row r="174" spans="4:4" x14ac:dyDescent="0.25">
      <c r="D174" s="141"/>
    </row>
    <row r="175" spans="4:4" x14ac:dyDescent="0.25">
      <c r="D175" s="141"/>
    </row>
    <row r="176" spans="4:4" x14ac:dyDescent="0.25">
      <c r="D176" s="141"/>
    </row>
    <row r="177" spans="4:4" x14ac:dyDescent="0.25">
      <c r="D177" s="141"/>
    </row>
    <row r="178" spans="4:4" x14ac:dyDescent="0.25">
      <c r="D178" s="141"/>
    </row>
    <row r="179" spans="4:4" x14ac:dyDescent="0.25">
      <c r="D179" s="141"/>
    </row>
    <row r="180" spans="4:4" x14ac:dyDescent="0.25">
      <c r="D180" s="141"/>
    </row>
    <row r="181" spans="4:4" x14ac:dyDescent="0.25">
      <c r="D181" s="141"/>
    </row>
    <row r="182" spans="4:4" x14ac:dyDescent="0.25">
      <c r="D182" s="141"/>
    </row>
    <row r="183" spans="4:4" x14ac:dyDescent="0.25">
      <c r="D183" s="141"/>
    </row>
    <row r="184" spans="4:4" x14ac:dyDescent="0.25">
      <c r="D184" s="141"/>
    </row>
    <row r="185" spans="4:4" x14ac:dyDescent="0.25">
      <c r="D185" s="141"/>
    </row>
    <row r="186" spans="4:4" x14ac:dyDescent="0.25">
      <c r="D186" s="141"/>
    </row>
    <row r="187" spans="4:4" x14ac:dyDescent="0.25">
      <c r="D187" s="141"/>
    </row>
    <row r="188" spans="4:4" x14ac:dyDescent="0.25">
      <c r="D188" s="141"/>
    </row>
    <row r="189" spans="4:4" x14ac:dyDescent="0.25">
      <c r="D189" s="141"/>
    </row>
    <row r="190" spans="4:4" x14ac:dyDescent="0.25">
      <c r="D190" s="141"/>
    </row>
    <row r="191" spans="4:4" x14ac:dyDescent="0.25">
      <c r="D191" s="141"/>
    </row>
    <row r="192" spans="4:4" x14ac:dyDescent="0.25">
      <c r="D192" s="141"/>
    </row>
    <row r="193" spans="4:4" x14ac:dyDescent="0.25">
      <c r="D193" s="141"/>
    </row>
    <row r="194" spans="4:4" x14ac:dyDescent="0.25">
      <c r="D194" s="141"/>
    </row>
    <row r="195" spans="4:4" x14ac:dyDescent="0.25">
      <c r="D195" s="141"/>
    </row>
    <row r="196" spans="4:4" x14ac:dyDescent="0.25">
      <c r="D196" s="141"/>
    </row>
    <row r="197" spans="4:4" x14ac:dyDescent="0.25">
      <c r="D197" s="141"/>
    </row>
    <row r="198" spans="4:4" x14ac:dyDescent="0.25">
      <c r="D198" s="141"/>
    </row>
    <row r="199" spans="4:4" x14ac:dyDescent="0.25">
      <c r="D199" s="141"/>
    </row>
    <row r="200" spans="4:4" x14ac:dyDescent="0.25">
      <c r="D200" s="141"/>
    </row>
    <row r="201" spans="4:4" x14ac:dyDescent="0.25">
      <c r="D201" s="141"/>
    </row>
    <row r="202" spans="4:4" x14ac:dyDescent="0.25">
      <c r="D202" s="141"/>
    </row>
    <row r="203" spans="4:4" x14ac:dyDescent="0.25">
      <c r="D203" s="141"/>
    </row>
    <row r="204" spans="4:4" x14ac:dyDescent="0.25">
      <c r="D204" s="141"/>
    </row>
    <row r="205" spans="4:4" x14ac:dyDescent="0.25">
      <c r="D205" s="141"/>
    </row>
    <row r="206" spans="4:4" x14ac:dyDescent="0.25">
      <c r="D206" s="141"/>
    </row>
    <row r="207" spans="4:4" x14ac:dyDescent="0.25">
      <c r="D207" s="141"/>
    </row>
    <row r="208" spans="4:4" x14ac:dyDescent="0.25">
      <c r="D208" s="141"/>
    </row>
    <row r="209" spans="4:4" x14ac:dyDescent="0.25">
      <c r="D209" s="141"/>
    </row>
    <row r="210" spans="4:4" x14ac:dyDescent="0.25">
      <c r="D210" s="141"/>
    </row>
    <row r="211" spans="4:4" x14ac:dyDescent="0.25">
      <c r="D211" s="141"/>
    </row>
    <row r="212" spans="4:4" x14ac:dyDescent="0.25">
      <c r="D212" s="141"/>
    </row>
    <row r="213" spans="4:4" x14ac:dyDescent="0.25">
      <c r="D213" s="141"/>
    </row>
    <row r="214" spans="4:4" x14ac:dyDescent="0.25">
      <c r="D214" s="141"/>
    </row>
    <row r="215" spans="4:4" x14ac:dyDescent="0.25">
      <c r="D215" s="141"/>
    </row>
    <row r="216" spans="4:4" x14ac:dyDescent="0.25">
      <c r="D216" s="141"/>
    </row>
    <row r="217" spans="4:4" x14ac:dyDescent="0.25">
      <c r="D217" s="141"/>
    </row>
    <row r="218" spans="4:4" x14ac:dyDescent="0.25">
      <c r="D218" s="141"/>
    </row>
    <row r="219" spans="4:4" x14ac:dyDescent="0.25">
      <c r="D219" s="141"/>
    </row>
    <row r="220" spans="4:4" x14ac:dyDescent="0.25">
      <c r="D220" s="141"/>
    </row>
    <row r="221" spans="4:4" x14ac:dyDescent="0.25">
      <c r="D221" s="141"/>
    </row>
    <row r="222" spans="4:4" x14ac:dyDescent="0.25">
      <c r="D222" s="141"/>
    </row>
    <row r="223" spans="4:4" x14ac:dyDescent="0.25">
      <c r="D223" s="141"/>
    </row>
    <row r="224" spans="4:4" x14ac:dyDescent="0.25">
      <c r="D224" s="141"/>
    </row>
    <row r="225" spans="4:4" x14ac:dyDescent="0.25">
      <c r="D225" s="141"/>
    </row>
    <row r="226" spans="4:4" x14ac:dyDescent="0.25">
      <c r="D226" s="141"/>
    </row>
    <row r="227" spans="4:4" x14ac:dyDescent="0.25">
      <c r="D227" s="141"/>
    </row>
    <row r="228" spans="4:4" x14ac:dyDescent="0.25">
      <c r="D228" s="141"/>
    </row>
    <row r="229" spans="4:4" x14ac:dyDescent="0.25">
      <c r="D229" s="141"/>
    </row>
    <row r="230" spans="4:4" x14ac:dyDescent="0.25">
      <c r="D230" s="141"/>
    </row>
    <row r="231" spans="4:4" x14ac:dyDescent="0.25">
      <c r="D231" s="141"/>
    </row>
    <row r="232" spans="4:4" x14ac:dyDescent="0.25">
      <c r="D232" s="141"/>
    </row>
    <row r="233" spans="4:4" x14ac:dyDescent="0.25">
      <c r="D233" s="141"/>
    </row>
    <row r="234" spans="4:4" x14ac:dyDescent="0.25">
      <c r="D234" s="141"/>
    </row>
    <row r="235" spans="4:4" x14ac:dyDescent="0.25">
      <c r="D235" s="141"/>
    </row>
    <row r="236" spans="4:4" x14ac:dyDescent="0.25">
      <c r="D236" s="141"/>
    </row>
    <row r="237" spans="4:4" x14ac:dyDescent="0.25">
      <c r="D237" s="141"/>
    </row>
    <row r="238" spans="4:4" x14ac:dyDescent="0.25">
      <c r="D238" s="141"/>
    </row>
    <row r="239" spans="4:4" x14ac:dyDescent="0.25">
      <c r="D239" s="141"/>
    </row>
    <row r="240" spans="4:4" x14ac:dyDescent="0.25">
      <c r="D240" s="141"/>
    </row>
    <row r="241" spans="4:4" x14ac:dyDescent="0.25">
      <c r="D241" s="141"/>
    </row>
    <row r="242" spans="4:4" x14ac:dyDescent="0.25">
      <c r="D242" s="141"/>
    </row>
    <row r="243" spans="4:4" x14ac:dyDescent="0.25">
      <c r="D243" s="141"/>
    </row>
    <row r="244" spans="4:4" x14ac:dyDescent="0.25">
      <c r="D244" s="141"/>
    </row>
    <row r="245" spans="4:4" x14ac:dyDescent="0.25">
      <c r="D245" s="141"/>
    </row>
    <row r="246" spans="4:4" x14ac:dyDescent="0.25">
      <c r="D246" s="141"/>
    </row>
    <row r="247" spans="4:4" x14ac:dyDescent="0.25">
      <c r="D247" s="141"/>
    </row>
    <row r="248" spans="4:4" x14ac:dyDescent="0.25">
      <c r="D248" s="141"/>
    </row>
    <row r="249" spans="4:4" x14ac:dyDescent="0.25">
      <c r="D249" s="141"/>
    </row>
    <row r="250" spans="4:4" x14ac:dyDescent="0.25">
      <c r="D250" s="141"/>
    </row>
    <row r="251" spans="4:4" x14ac:dyDescent="0.25">
      <c r="D251" s="141"/>
    </row>
    <row r="252" spans="4:4" x14ac:dyDescent="0.25">
      <c r="D252" s="141"/>
    </row>
    <row r="253" spans="4:4" x14ac:dyDescent="0.25">
      <c r="D253" s="141"/>
    </row>
    <row r="254" spans="4:4" x14ac:dyDescent="0.25">
      <c r="D254" s="141"/>
    </row>
    <row r="255" spans="4:4" x14ac:dyDescent="0.25">
      <c r="D255" s="141"/>
    </row>
    <row r="256" spans="4:4" x14ac:dyDescent="0.25">
      <c r="D256" s="141"/>
    </row>
    <row r="257" spans="4:4" x14ac:dyDescent="0.25">
      <c r="D257" s="141"/>
    </row>
    <row r="258" spans="4:4" x14ac:dyDescent="0.25">
      <c r="D258" s="141"/>
    </row>
    <row r="259" spans="4:4" x14ac:dyDescent="0.25">
      <c r="D259" s="141"/>
    </row>
    <row r="260" spans="4:4" x14ac:dyDescent="0.25">
      <c r="D260" s="141"/>
    </row>
    <row r="261" spans="4:4" x14ac:dyDescent="0.25">
      <c r="D261" s="141"/>
    </row>
    <row r="262" spans="4:4" x14ac:dyDescent="0.25">
      <c r="D262" s="141"/>
    </row>
    <row r="263" spans="4:4" x14ac:dyDescent="0.25">
      <c r="D263" s="141"/>
    </row>
    <row r="264" spans="4:4" x14ac:dyDescent="0.25">
      <c r="D264" s="141"/>
    </row>
    <row r="265" spans="4:4" x14ac:dyDescent="0.25">
      <c r="D265" s="141"/>
    </row>
    <row r="266" spans="4:4" x14ac:dyDescent="0.25">
      <c r="D266" s="141"/>
    </row>
    <row r="267" spans="4:4" x14ac:dyDescent="0.25">
      <c r="D267" s="141"/>
    </row>
    <row r="268" spans="4:4" x14ac:dyDescent="0.25">
      <c r="D268" s="141"/>
    </row>
    <row r="269" spans="4:4" x14ac:dyDescent="0.25">
      <c r="D269" s="141"/>
    </row>
    <row r="270" spans="4:4" x14ac:dyDescent="0.25">
      <c r="D270" s="141"/>
    </row>
    <row r="271" spans="4:4" x14ac:dyDescent="0.25">
      <c r="D271" s="141"/>
    </row>
    <row r="272" spans="4:4" x14ac:dyDescent="0.25">
      <c r="D272" s="141"/>
    </row>
    <row r="273" spans="4:4" x14ac:dyDescent="0.25">
      <c r="D273" s="141"/>
    </row>
    <row r="274" spans="4:4" x14ac:dyDescent="0.25">
      <c r="D274" s="141"/>
    </row>
    <row r="275" spans="4:4" x14ac:dyDescent="0.25">
      <c r="D275" s="141"/>
    </row>
    <row r="276" spans="4:4" x14ac:dyDescent="0.25">
      <c r="D276" s="141"/>
    </row>
    <row r="277" spans="4:4" x14ac:dyDescent="0.25">
      <c r="D277" s="141"/>
    </row>
    <row r="278" spans="4:4" x14ac:dyDescent="0.25">
      <c r="D278" s="141"/>
    </row>
    <row r="279" spans="4:4" x14ac:dyDescent="0.25">
      <c r="D279" s="141"/>
    </row>
    <row r="280" spans="4:4" x14ac:dyDescent="0.25">
      <c r="D280" s="141"/>
    </row>
    <row r="281" spans="4:4" x14ac:dyDescent="0.25">
      <c r="D281" s="141"/>
    </row>
    <row r="282" spans="4:4" x14ac:dyDescent="0.25">
      <c r="D282" s="141"/>
    </row>
    <row r="283" spans="4:4" x14ac:dyDescent="0.25">
      <c r="D283" s="141"/>
    </row>
    <row r="284" spans="4:4" x14ac:dyDescent="0.25">
      <c r="D284" s="141"/>
    </row>
    <row r="285" spans="4:4" x14ac:dyDescent="0.25">
      <c r="D285" s="141"/>
    </row>
    <row r="286" spans="4:4" x14ac:dyDescent="0.25">
      <c r="D286" s="141"/>
    </row>
    <row r="287" spans="4:4" x14ac:dyDescent="0.25">
      <c r="D287" s="141"/>
    </row>
    <row r="288" spans="4:4" x14ac:dyDescent="0.25">
      <c r="D288" s="141"/>
    </row>
    <row r="289" spans="4:4" x14ac:dyDescent="0.25">
      <c r="D289" s="141"/>
    </row>
    <row r="290" spans="4:4" x14ac:dyDescent="0.25">
      <c r="D290" s="141"/>
    </row>
    <row r="291" spans="4:4" x14ac:dyDescent="0.25">
      <c r="D291" s="141"/>
    </row>
    <row r="292" spans="4:4" x14ac:dyDescent="0.25">
      <c r="D292" s="141"/>
    </row>
    <row r="293" spans="4:4" x14ac:dyDescent="0.25">
      <c r="D293" s="141"/>
    </row>
    <row r="294" spans="4:4" x14ac:dyDescent="0.25">
      <c r="D294" s="141"/>
    </row>
    <row r="295" spans="4:4" x14ac:dyDescent="0.25">
      <c r="D295" s="141"/>
    </row>
    <row r="296" spans="4:4" x14ac:dyDescent="0.25">
      <c r="D296" s="141"/>
    </row>
    <row r="297" spans="4:4" x14ac:dyDescent="0.25">
      <c r="D297" s="141"/>
    </row>
    <row r="298" spans="4:4" x14ac:dyDescent="0.25">
      <c r="D298" s="141"/>
    </row>
    <row r="299" spans="4:4" x14ac:dyDescent="0.25">
      <c r="D299" s="141"/>
    </row>
    <row r="300" spans="4:4" x14ac:dyDescent="0.25">
      <c r="D300" s="141"/>
    </row>
    <row r="301" spans="4:4" x14ac:dyDescent="0.25">
      <c r="D301" s="141"/>
    </row>
    <row r="302" spans="4:4" x14ac:dyDescent="0.25">
      <c r="D302" s="141"/>
    </row>
    <row r="303" spans="4:4" x14ac:dyDescent="0.25">
      <c r="D303" s="141"/>
    </row>
    <row r="304" spans="4:4" x14ac:dyDescent="0.25">
      <c r="D304" s="141"/>
    </row>
    <row r="305" spans="4:4" x14ac:dyDescent="0.25">
      <c r="D305" s="141"/>
    </row>
    <row r="306" spans="4:4" x14ac:dyDescent="0.25">
      <c r="D306" s="141"/>
    </row>
    <row r="307" spans="4:4" x14ac:dyDescent="0.25">
      <c r="D307" s="141"/>
    </row>
    <row r="308" spans="4:4" x14ac:dyDescent="0.25">
      <c r="D308" s="141"/>
    </row>
    <row r="309" spans="4:4" x14ac:dyDescent="0.25">
      <c r="D309" s="141"/>
    </row>
    <row r="310" spans="4:4" x14ac:dyDescent="0.25">
      <c r="D310" s="141"/>
    </row>
    <row r="311" spans="4:4" x14ac:dyDescent="0.25">
      <c r="D311" s="141"/>
    </row>
    <row r="312" spans="4:4" x14ac:dyDescent="0.25">
      <c r="D312" s="141"/>
    </row>
    <row r="313" spans="4:4" x14ac:dyDescent="0.25">
      <c r="D313" s="141"/>
    </row>
    <row r="314" spans="4:4" x14ac:dyDescent="0.25">
      <c r="D314" s="141"/>
    </row>
    <row r="315" spans="4:4" x14ac:dyDescent="0.25">
      <c r="D315" s="141"/>
    </row>
    <row r="316" spans="4:4" x14ac:dyDescent="0.25">
      <c r="D316" s="141"/>
    </row>
    <row r="317" spans="4:4" x14ac:dyDescent="0.25">
      <c r="D317" s="141"/>
    </row>
    <row r="318" spans="4:4" x14ac:dyDescent="0.25">
      <c r="D318" s="141"/>
    </row>
    <row r="319" spans="4:4" x14ac:dyDescent="0.25">
      <c r="D319" s="141"/>
    </row>
    <row r="320" spans="4:4" x14ac:dyDescent="0.25">
      <c r="D320" s="141"/>
    </row>
    <row r="321" spans="4:4" x14ac:dyDescent="0.25">
      <c r="D321" s="141"/>
    </row>
    <row r="322" spans="4:4" x14ac:dyDescent="0.25">
      <c r="D322" s="141"/>
    </row>
    <row r="323" spans="4:4" x14ac:dyDescent="0.25">
      <c r="D323" s="141"/>
    </row>
    <row r="324" spans="4:4" x14ac:dyDescent="0.25">
      <c r="D324" s="141"/>
    </row>
    <row r="325" spans="4:4" x14ac:dyDescent="0.25">
      <c r="D325" s="141"/>
    </row>
    <row r="326" spans="4:4" x14ac:dyDescent="0.25">
      <c r="D326" s="141"/>
    </row>
    <row r="327" spans="4:4" x14ac:dyDescent="0.25">
      <c r="D327" s="141"/>
    </row>
    <row r="328" spans="4:4" x14ac:dyDescent="0.25">
      <c r="D328" s="141"/>
    </row>
    <row r="329" spans="4:4" x14ac:dyDescent="0.25">
      <c r="D329" s="141"/>
    </row>
    <row r="330" spans="4:4" x14ac:dyDescent="0.25">
      <c r="D330" s="141"/>
    </row>
    <row r="331" spans="4:4" x14ac:dyDescent="0.25">
      <c r="D331" s="141"/>
    </row>
    <row r="332" spans="4:4" x14ac:dyDescent="0.25">
      <c r="D332" s="141"/>
    </row>
    <row r="333" spans="4:4" x14ac:dyDescent="0.25">
      <c r="D333" s="141"/>
    </row>
    <row r="334" spans="4:4" x14ac:dyDescent="0.25">
      <c r="D334" s="141"/>
    </row>
    <row r="335" spans="4:4" x14ac:dyDescent="0.25">
      <c r="D335" s="141"/>
    </row>
    <row r="336" spans="4:4" x14ac:dyDescent="0.25">
      <c r="D336" s="141"/>
    </row>
    <row r="337" spans="4:4" x14ac:dyDescent="0.25">
      <c r="D337" s="141"/>
    </row>
    <row r="338" spans="4:4" x14ac:dyDescent="0.25">
      <c r="D338" s="141"/>
    </row>
    <row r="339" spans="4:4" x14ac:dyDescent="0.25">
      <c r="D339" s="141"/>
    </row>
    <row r="340" spans="4:4" x14ac:dyDescent="0.25">
      <c r="D340" s="141"/>
    </row>
    <row r="341" spans="4:4" x14ac:dyDescent="0.25">
      <c r="D341" s="141"/>
    </row>
    <row r="342" spans="4:4" x14ac:dyDescent="0.25">
      <c r="D342" s="141"/>
    </row>
    <row r="343" spans="4:4" x14ac:dyDescent="0.25">
      <c r="D343" s="141"/>
    </row>
    <row r="344" spans="4:4" x14ac:dyDescent="0.25">
      <c r="D344" s="141"/>
    </row>
    <row r="345" spans="4:4" x14ac:dyDescent="0.25">
      <c r="D345" s="141"/>
    </row>
    <row r="346" spans="4:4" x14ac:dyDescent="0.25">
      <c r="D346" s="141"/>
    </row>
    <row r="347" spans="4:4" x14ac:dyDescent="0.25">
      <c r="D347" s="141"/>
    </row>
    <row r="348" spans="4:4" x14ac:dyDescent="0.25">
      <c r="D348" s="141"/>
    </row>
    <row r="349" spans="4:4" x14ac:dyDescent="0.25">
      <c r="D349" s="141"/>
    </row>
    <row r="350" spans="4:4" x14ac:dyDescent="0.25">
      <c r="D350" s="141"/>
    </row>
    <row r="351" spans="4:4" x14ac:dyDescent="0.25">
      <c r="D351" s="141"/>
    </row>
    <row r="352" spans="4:4" x14ac:dyDescent="0.25">
      <c r="D352" s="141"/>
    </row>
    <row r="353" spans="4:4" x14ac:dyDescent="0.25">
      <c r="D353" s="141"/>
    </row>
    <row r="354" spans="4:4" x14ac:dyDescent="0.25">
      <c r="D354" s="141"/>
    </row>
    <row r="355" spans="4:4" x14ac:dyDescent="0.25">
      <c r="D355" s="141"/>
    </row>
    <row r="356" spans="4:4" x14ac:dyDescent="0.25">
      <c r="D356" s="141"/>
    </row>
    <row r="357" spans="4:4" x14ac:dyDescent="0.25">
      <c r="D357" s="141"/>
    </row>
    <row r="358" spans="4:4" x14ac:dyDescent="0.25">
      <c r="D358" s="141"/>
    </row>
    <row r="359" spans="4:4" x14ac:dyDescent="0.25">
      <c r="D359" s="141"/>
    </row>
    <row r="360" spans="4:4" x14ac:dyDescent="0.25">
      <c r="D360" s="141"/>
    </row>
    <row r="361" spans="4:4" x14ac:dyDescent="0.25">
      <c r="D361" s="141"/>
    </row>
    <row r="362" spans="4:4" x14ac:dyDescent="0.25">
      <c r="D362" s="141"/>
    </row>
    <row r="363" spans="4:4" x14ac:dyDescent="0.25">
      <c r="D363" s="141"/>
    </row>
    <row r="364" spans="4:4" x14ac:dyDescent="0.25">
      <c r="D364" s="141"/>
    </row>
    <row r="365" spans="4:4" x14ac:dyDescent="0.25">
      <c r="D365" s="141"/>
    </row>
    <row r="366" spans="4:4" x14ac:dyDescent="0.25">
      <c r="D366" s="141"/>
    </row>
    <row r="367" spans="4:4" x14ac:dyDescent="0.25">
      <c r="D367" s="141"/>
    </row>
    <row r="368" spans="4:4" x14ac:dyDescent="0.25">
      <c r="D368" s="141"/>
    </row>
    <row r="369" spans="4:4" x14ac:dyDescent="0.25">
      <c r="D369" s="141"/>
    </row>
    <row r="370" spans="4:4" x14ac:dyDescent="0.25">
      <c r="D370" s="141"/>
    </row>
    <row r="371" spans="4:4" x14ac:dyDescent="0.25">
      <c r="D371" s="141"/>
    </row>
    <row r="372" spans="4:4" x14ac:dyDescent="0.25">
      <c r="D372" s="141"/>
    </row>
    <row r="373" spans="4:4" x14ac:dyDescent="0.25">
      <c r="D373" s="141"/>
    </row>
    <row r="374" spans="4:4" x14ac:dyDescent="0.25">
      <c r="D374" s="141"/>
    </row>
    <row r="375" spans="4:4" x14ac:dyDescent="0.25">
      <c r="D375" s="141"/>
    </row>
    <row r="376" spans="4:4" x14ac:dyDescent="0.25">
      <c r="D376" s="141"/>
    </row>
    <row r="377" spans="4:4" x14ac:dyDescent="0.25">
      <c r="D377" s="141"/>
    </row>
    <row r="378" spans="4:4" x14ac:dyDescent="0.25">
      <c r="D378" s="141"/>
    </row>
    <row r="379" spans="4:4" x14ac:dyDescent="0.25">
      <c r="D379" s="141"/>
    </row>
    <row r="380" spans="4:4" x14ac:dyDescent="0.25">
      <c r="D380" s="141"/>
    </row>
    <row r="381" spans="4:4" x14ac:dyDescent="0.25">
      <c r="D381" s="141"/>
    </row>
    <row r="382" spans="4:4" x14ac:dyDescent="0.25">
      <c r="D382" s="141"/>
    </row>
    <row r="383" spans="4:4" x14ac:dyDescent="0.25">
      <c r="D383" s="141"/>
    </row>
    <row r="384" spans="4:4" x14ac:dyDescent="0.25">
      <c r="D384" s="141"/>
    </row>
    <row r="385" spans="4:4" x14ac:dyDescent="0.25">
      <c r="D385" s="141"/>
    </row>
    <row r="386" spans="4:4" x14ac:dyDescent="0.25">
      <c r="D386" s="141"/>
    </row>
    <row r="387" spans="4:4" x14ac:dyDescent="0.25">
      <c r="D387" s="141"/>
    </row>
    <row r="388" spans="4:4" x14ac:dyDescent="0.25">
      <c r="D388" s="141"/>
    </row>
    <row r="389" spans="4:4" x14ac:dyDescent="0.25">
      <c r="D389" s="141"/>
    </row>
    <row r="390" spans="4:4" x14ac:dyDescent="0.25">
      <c r="D390" s="141"/>
    </row>
    <row r="391" spans="4:4" x14ac:dyDescent="0.25">
      <c r="D391" s="141"/>
    </row>
    <row r="392" spans="4:4" x14ac:dyDescent="0.25">
      <c r="D392" s="141"/>
    </row>
    <row r="393" spans="4:4" x14ac:dyDescent="0.25">
      <c r="D393" s="141"/>
    </row>
    <row r="394" spans="4:4" x14ac:dyDescent="0.25">
      <c r="D394" s="141"/>
    </row>
    <row r="395" spans="4:4" x14ac:dyDescent="0.25">
      <c r="D395" s="141"/>
    </row>
    <row r="396" spans="4:4" x14ac:dyDescent="0.25">
      <c r="D396" s="141"/>
    </row>
    <row r="397" spans="4:4" x14ac:dyDescent="0.25">
      <c r="D397" s="141"/>
    </row>
    <row r="398" spans="4:4" x14ac:dyDescent="0.25">
      <c r="D398" s="141"/>
    </row>
    <row r="399" spans="4:4" x14ac:dyDescent="0.25">
      <c r="D399" s="141"/>
    </row>
    <row r="400" spans="4:4" x14ac:dyDescent="0.25">
      <c r="D400" s="141"/>
    </row>
    <row r="401" spans="4:4" x14ac:dyDescent="0.25">
      <c r="D401" s="141"/>
    </row>
    <row r="402" spans="4:4" x14ac:dyDescent="0.25">
      <c r="D402" s="141"/>
    </row>
    <row r="403" spans="4:4" x14ac:dyDescent="0.25">
      <c r="D403" s="141"/>
    </row>
    <row r="404" spans="4:4" x14ac:dyDescent="0.25">
      <c r="D404" s="141"/>
    </row>
    <row r="405" spans="4:4" x14ac:dyDescent="0.25">
      <c r="D405" s="141"/>
    </row>
    <row r="406" spans="4:4" x14ac:dyDescent="0.25">
      <c r="D406" s="141"/>
    </row>
    <row r="407" spans="4:4" x14ac:dyDescent="0.25">
      <c r="D407" s="141"/>
    </row>
    <row r="408" spans="4:4" x14ac:dyDescent="0.25">
      <c r="D408" s="141"/>
    </row>
    <row r="409" spans="4:4" x14ac:dyDescent="0.25">
      <c r="D409" s="141"/>
    </row>
    <row r="410" spans="4:4" x14ac:dyDescent="0.25">
      <c r="D410" s="141"/>
    </row>
    <row r="411" spans="4:4" x14ac:dyDescent="0.25">
      <c r="D411" s="141"/>
    </row>
    <row r="412" spans="4:4" x14ac:dyDescent="0.25">
      <c r="D412" s="141"/>
    </row>
    <row r="413" spans="4:4" x14ac:dyDescent="0.25">
      <c r="D413" s="141"/>
    </row>
    <row r="414" spans="4:4" x14ac:dyDescent="0.25">
      <c r="D414" s="141"/>
    </row>
    <row r="415" spans="4:4" x14ac:dyDescent="0.25">
      <c r="D415" s="141"/>
    </row>
    <row r="416" spans="4:4" x14ac:dyDescent="0.25">
      <c r="D416" s="141"/>
    </row>
    <row r="417" spans="4:4" x14ac:dyDescent="0.25">
      <c r="D417" s="141"/>
    </row>
    <row r="418" spans="4:4" x14ac:dyDescent="0.25">
      <c r="D418" s="141"/>
    </row>
    <row r="419" spans="4:4" x14ac:dyDescent="0.25">
      <c r="D419" s="141"/>
    </row>
    <row r="420" spans="4:4" x14ac:dyDescent="0.25">
      <c r="D420" s="141"/>
    </row>
    <row r="421" spans="4:4" x14ac:dyDescent="0.25">
      <c r="D421" s="141"/>
    </row>
    <row r="422" spans="4:4" x14ac:dyDescent="0.25">
      <c r="D422" s="141"/>
    </row>
    <row r="423" spans="4:4" x14ac:dyDescent="0.25">
      <c r="D423" s="141"/>
    </row>
    <row r="424" spans="4:4" x14ac:dyDescent="0.25">
      <c r="D424" s="141"/>
    </row>
    <row r="425" spans="4:4" x14ac:dyDescent="0.25">
      <c r="D425" s="141"/>
    </row>
    <row r="426" spans="4:4" x14ac:dyDescent="0.25">
      <c r="D426" s="141"/>
    </row>
    <row r="427" spans="4:4" x14ac:dyDescent="0.25">
      <c r="D427" s="141"/>
    </row>
    <row r="428" spans="4:4" x14ac:dyDescent="0.25">
      <c r="D428" s="141"/>
    </row>
    <row r="429" spans="4:4" x14ac:dyDescent="0.25">
      <c r="D429" s="141"/>
    </row>
    <row r="430" spans="4:4" x14ac:dyDescent="0.25">
      <c r="D430" s="141"/>
    </row>
    <row r="431" spans="4:4" x14ac:dyDescent="0.25">
      <c r="D431" s="141"/>
    </row>
    <row r="432" spans="4:4" x14ac:dyDescent="0.25">
      <c r="D432" s="141"/>
    </row>
    <row r="433" spans="4:4" x14ac:dyDescent="0.25">
      <c r="D433" s="141"/>
    </row>
    <row r="434" spans="4:4" x14ac:dyDescent="0.25">
      <c r="D434" s="141"/>
    </row>
    <row r="435" spans="4:4" x14ac:dyDescent="0.25">
      <c r="D435" s="141"/>
    </row>
    <row r="436" spans="4:4" x14ac:dyDescent="0.25">
      <c r="D436" s="141"/>
    </row>
    <row r="437" spans="4:4" x14ac:dyDescent="0.25">
      <c r="D437" s="141"/>
    </row>
    <row r="438" spans="4:4" x14ac:dyDescent="0.25">
      <c r="D438" s="141"/>
    </row>
    <row r="439" spans="4:4" x14ac:dyDescent="0.25">
      <c r="D439" s="141"/>
    </row>
    <row r="440" spans="4:4" x14ac:dyDescent="0.25">
      <c r="D440" s="141"/>
    </row>
    <row r="441" spans="4:4" x14ac:dyDescent="0.25">
      <c r="D441" s="141"/>
    </row>
    <row r="442" spans="4:4" x14ac:dyDescent="0.25">
      <c r="D442" s="141"/>
    </row>
    <row r="443" spans="4:4" x14ac:dyDescent="0.25">
      <c r="D443" s="141"/>
    </row>
    <row r="444" spans="4:4" x14ac:dyDescent="0.25">
      <c r="D444" s="141"/>
    </row>
    <row r="445" spans="4:4" x14ac:dyDescent="0.25">
      <c r="D445" s="141"/>
    </row>
    <row r="446" spans="4:4" x14ac:dyDescent="0.25">
      <c r="D446" s="141"/>
    </row>
    <row r="447" spans="4:4" x14ac:dyDescent="0.25">
      <c r="D447" s="141"/>
    </row>
    <row r="448" spans="4:4" x14ac:dyDescent="0.25">
      <c r="D448" s="141"/>
    </row>
    <row r="449" spans="4:4" x14ac:dyDescent="0.25">
      <c r="D449" s="141"/>
    </row>
    <row r="450" spans="4:4" x14ac:dyDescent="0.25">
      <c r="D450" s="141"/>
    </row>
    <row r="451" spans="4:4" x14ac:dyDescent="0.25">
      <c r="D451" s="141"/>
    </row>
    <row r="452" spans="4:4" x14ac:dyDescent="0.25">
      <c r="D452" s="141"/>
    </row>
    <row r="453" spans="4:4" x14ac:dyDescent="0.25">
      <c r="D453" s="141"/>
    </row>
    <row r="454" spans="4:4" x14ac:dyDescent="0.25">
      <c r="D454" s="141"/>
    </row>
    <row r="455" spans="4:4" x14ac:dyDescent="0.25">
      <c r="D455" s="141"/>
    </row>
    <row r="456" spans="4:4" x14ac:dyDescent="0.25">
      <c r="D456" s="141"/>
    </row>
    <row r="457" spans="4:4" x14ac:dyDescent="0.25">
      <c r="D457" s="141"/>
    </row>
    <row r="458" spans="4:4" x14ac:dyDescent="0.25">
      <c r="D458" s="141"/>
    </row>
    <row r="459" spans="4:4" x14ac:dyDescent="0.25">
      <c r="D459" s="141"/>
    </row>
    <row r="460" spans="4:4" x14ac:dyDescent="0.25">
      <c r="D460" s="141"/>
    </row>
    <row r="461" spans="4:4" x14ac:dyDescent="0.25">
      <c r="D461" s="141"/>
    </row>
    <row r="462" spans="4:4" x14ac:dyDescent="0.25">
      <c r="D462" s="141"/>
    </row>
    <row r="463" spans="4:4" x14ac:dyDescent="0.25">
      <c r="D463" s="141"/>
    </row>
    <row r="464" spans="4:4" x14ac:dyDescent="0.25">
      <c r="D464" s="141"/>
    </row>
    <row r="465" spans="4:4" x14ac:dyDescent="0.25">
      <c r="D465" s="141"/>
    </row>
    <row r="466" spans="4:4" x14ac:dyDescent="0.25">
      <c r="D466" s="141"/>
    </row>
    <row r="467" spans="4:4" x14ac:dyDescent="0.25">
      <c r="D467" s="141"/>
    </row>
    <row r="468" spans="4:4" x14ac:dyDescent="0.25">
      <c r="D468" s="141"/>
    </row>
    <row r="469" spans="4:4" x14ac:dyDescent="0.25">
      <c r="D469" s="141"/>
    </row>
    <row r="470" spans="4:4" x14ac:dyDescent="0.25">
      <c r="D470" s="141"/>
    </row>
    <row r="471" spans="4:4" x14ac:dyDescent="0.25">
      <c r="D471" s="141"/>
    </row>
    <row r="472" spans="4:4" x14ac:dyDescent="0.25">
      <c r="D472" s="141"/>
    </row>
    <row r="473" spans="4:4" x14ac:dyDescent="0.25">
      <c r="D473" s="141"/>
    </row>
    <row r="474" spans="4:4" x14ac:dyDescent="0.25">
      <c r="D474" s="141"/>
    </row>
    <row r="475" spans="4:4" x14ac:dyDescent="0.25">
      <c r="D475" s="141"/>
    </row>
    <row r="476" spans="4:4" x14ac:dyDescent="0.25">
      <c r="D476" s="141"/>
    </row>
    <row r="477" spans="4:4" x14ac:dyDescent="0.25">
      <c r="D477" s="141"/>
    </row>
    <row r="478" spans="4:4" x14ac:dyDescent="0.25">
      <c r="D478" s="141"/>
    </row>
    <row r="479" spans="4:4" x14ac:dyDescent="0.25">
      <c r="D479" s="141"/>
    </row>
    <row r="480" spans="4:4" x14ac:dyDescent="0.25">
      <c r="D480" s="141"/>
    </row>
    <row r="481" spans="4:4" x14ac:dyDescent="0.25">
      <c r="D481" s="141"/>
    </row>
    <row r="482" spans="4:4" x14ac:dyDescent="0.25">
      <c r="D482" s="141"/>
    </row>
    <row r="483" spans="4:4" x14ac:dyDescent="0.25">
      <c r="D483" s="141"/>
    </row>
    <row r="484" spans="4:4" x14ac:dyDescent="0.25">
      <c r="D484" s="141"/>
    </row>
    <row r="485" spans="4:4" x14ac:dyDescent="0.25">
      <c r="D485" s="141"/>
    </row>
    <row r="486" spans="4:4" x14ac:dyDescent="0.25">
      <c r="D486" s="141"/>
    </row>
    <row r="487" spans="4:4" x14ac:dyDescent="0.25">
      <c r="D487" s="141"/>
    </row>
    <row r="488" spans="4:4" x14ac:dyDescent="0.25">
      <c r="D488" s="141"/>
    </row>
    <row r="489" spans="4:4" x14ac:dyDescent="0.25">
      <c r="D489" s="141"/>
    </row>
    <row r="490" spans="4:4" x14ac:dyDescent="0.25">
      <c r="D490" s="141"/>
    </row>
    <row r="491" spans="4:4" x14ac:dyDescent="0.25">
      <c r="D491" s="141"/>
    </row>
    <row r="492" spans="4:4" x14ac:dyDescent="0.25">
      <c r="D492" s="141"/>
    </row>
    <row r="493" spans="4:4" x14ac:dyDescent="0.25">
      <c r="D493" s="141"/>
    </row>
    <row r="494" spans="4:4" x14ac:dyDescent="0.25">
      <c r="D494" s="141"/>
    </row>
    <row r="495" spans="4:4" x14ac:dyDescent="0.25">
      <c r="D495" s="141"/>
    </row>
    <row r="496" spans="4:4" x14ac:dyDescent="0.25">
      <c r="D496" s="141"/>
    </row>
    <row r="497" spans="4:4" x14ac:dyDescent="0.25">
      <c r="D497" s="141"/>
    </row>
    <row r="498" spans="4:4" x14ac:dyDescent="0.25">
      <c r="D498" s="141"/>
    </row>
    <row r="499" spans="4:4" x14ac:dyDescent="0.25">
      <c r="D499" s="141"/>
    </row>
    <row r="500" spans="4:4" x14ac:dyDescent="0.25">
      <c r="D500" s="141"/>
    </row>
    <row r="501" spans="4:4" x14ac:dyDescent="0.25">
      <c r="D501" s="141"/>
    </row>
    <row r="502" spans="4:4" x14ac:dyDescent="0.25">
      <c r="D502" s="141"/>
    </row>
    <row r="503" spans="4:4" x14ac:dyDescent="0.25">
      <c r="D503" s="141"/>
    </row>
    <row r="504" spans="4:4" x14ac:dyDescent="0.25">
      <c r="D504" s="141"/>
    </row>
    <row r="505" spans="4:4" x14ac:dyDescent="0.25">
      <c r="D505" s="141"/>
    </row>
    <row r="506" spans="4:4" x14ac:dyDescent="0.25">
      <c r="D506" s="141"/>
    </row>
    <row r="507" spans="4:4" x14ac:dyDescent="0.25">
      <c r="D507" s="141"/>
    </row>
    <row r="508" spans="4:4" x14ac:dyDescent="0.25">
      <c r="D508" s="141"/>
    </row>
    <row r="509" spans="4:4" x14ac:dyDescent="0.25">
      <c r="D509" s="141"/>
    </row>
    <row r="510" spans="4:4" x14ac:dyDescent="0.25">
      <c r="D510" s="141"/>
    </row>
    <row r="511" spans="4:4" x14ac:dyDescent="0.25">
      <c r="D511" s="141"/>
    </row>
    <row r="512" spans="4:4" x14ac:dyDescent="0.25">
      <c r="D512" s="141"/>
    </row>
    <row r="513" spans="4:4" x14ac:dyDescent="0.25">
      <c r="D513" s="141"/>
    </row>
    <row r="514" spans="4:4" x14ac:dyDescent="0.25">
      <c r="D514" s="141"/>
    </row>
    <row r="515" spans="4:4" x14ac:dyDescent="0.25">
      <c r="D515" s="141"/>
    </row>
    <row r="516" spans="4:4" x14ac:dyDescent="0.25">
      <c r="D516" s="141"/>
    </row>
    <row r="517" spans="4:4" x14ac:dyDescent="0.25">
      <c r="D517" s="141"/>
    </row>
    <row r="518" spans="4:4" x14ac:dyDescent="0.25">
      <c r="D518" s="141"/>
    </row>
    <row r="519" spans="4:4" x14ac:dyDescent="0.25">
      <c r="D519" s="141"/>
    </row>
    <row r="520" spans="4:4" x14ac:dyDescent="0.25">
      <c r="D520" s="141"/>
    </row>
    <row r="521" spans="4:4" x14ac:dyDescent="0.25">
      <c r="D521" s="141"/>
    </row>
    <row r="522" spans="4:4" x14ac:dyDescent="0.25">
      <c r="D522" s="141"/>
    </row>
    <row r="523" spans="4:4" x14ac:dyDescent="0.25">
      <c r="D523" s="141"/>
    </row>
    <row r="524" spans="4:4" x14ac:dyDescent="0.25">
      <c r="D524" s="141"/>
    </row>
    <row r="525" spans="4:4" x14ac:dyDescent="0.25">
      <c r="D525" s="141"/>
    </row>
    <row r="526" spans="4:4" x14ac:dyDescent="0.25">
      <c r="D526" s="141"/>
    </row>
    <row r="527" spans="4:4" x14ac:dyDescent="0.25">
      <c r="D527" s="141"/>
    </row>
    <row r="528" spans="4:4" x14ac:dyDescent="0.25">
      <c r="D528" s="141"/>
    </row>
    <row r="529" spans="4:4" x14ac:dyDescent="0.25">
      <c r="D529" s="141"/>
    </row>
    <row r="530" spans="4:4" x14ac:dyDescent="0.25">
      <c r="D530" s="141"/>
    </row>
    <row r="531" spans="4:4" x14ac:dyDescent="0.25">
      <c r="D531" s="141"/>
    </row>
    <row r="532" spans="4:4" x14ac:dyDescent="0.25">
      <c r="D532" s="141"/>
    </row>
    <row r="533" spans="4:4" x14ac:dyDescent="0.25">
      <c r="D533" s="141"/>
    </row>
    <row r="534" spans="4:4" x14ac:dyDescent="0.25">
      <c r="D534" s="141"/>
    </row>
    <row r="535" spans="4:4" x14ac:dyDescent="0.25">
      <c r="D535" s="141"/>
    </row>
    <row r="536" spans="4:4" x14ac:dyDescent="0.25">
      <c r="D536" s="141"/>
    </row>
    <row r="537" spans="4:4" x14ac:dyDescent="0.25">
      <c r="D537" s="141"/>
    </row>
    <row r="538" spans="4:4" x14ac:dyDescent="0.25">
      <c r="D538" s="141"/>
    </row>
    <row r="539" spans="4:4" x14ac:dyDescent="0.25">
      <c r="D539" s="141"/>
    </row>
    <row r="540" spans="4:4" x14ac:dyDescent="0.25">
      <c r="D540" s="141"/>
    </row>
    <row r="541" spans="4:4" x14ac:dyDescent="0.25">
      <c r="D541" s="141"/>
    </row>
    <row r="542" spans="4:4" x14ac:dyDescent="0.25">
      <c r="D542" s="141"/>
    </row>
    <row r="543" spans="4:4" x14ac:dyDescent="0.25">
      <c r="D543" s="141"/>
    </row>
    <row r="544" spans="4:4" x14ac:dyDescent="0.25">
      <c r="D544" s="141"/>
    </row>
    <row r="545" spans="4:4" x14ac:dyDescent="0.25">
      <c r="D545" s="141"/>
    </row>
    <row r="546" spans="4:4" x14ac:dyDescent="0.25">
      <c r="D546" s="141"/>
    </row>
    <row r="547" spans="4:4" x14ac:dyDescent="0.25">
      <c r="D547" s="141"/>
    </row>
    <row r="548" spans="4:4" x14ac:dyDescent="0.25">
      <c r="D548" s="141"/>
    </row>
    <row r="549" spans="4:4" x14ac:dyDescent="0.25">
      <c r="D549" s="141"/>
    </row>
    <row r="550" spans="4:4" x14ac:dyDescent="0.25">
      <c r="D550" s="141"/>
    </row>
    <row r="551" spans="4:4" x14ac:dyDescent="0.25">
      <c r="D551" s="141"/>
    </row>
    <row r="552" spans="4:4" x14ac:dyDescent="0.25">
      <c r="D552" s="141"/>
    </row>
    <row r="553" spans="4:4" x14ac:dyDescent="0.25">
      <c r="D553" s="141"/>
    </row>
    <row r="554" spans="4:4" x14ac:dyDescent="0.25">
      <c r="D554" s="141"/>
    </row>
    <row r="555" spans="4:4" x14ac:dyDescent="0.25">
      <c r="D555" s="141"/>
    </row>
    <row r="556" spans="4:4" x14ac:dyDescent="0.25">
      <c r="D556" s="141"/>
    </row>
    <row r="557" spans="4:4" x14ac:dyDescent="0.25">
      <c r="D557" s="141"/>
    </row>
    <row r="558" spans="4:4" x14ac:dyDescent="0.25">
      <c r="D558" s="141"/>
    </row>
    <row r="559" spans="4:4" x14ac:dyDescent="0.25">
      <c r="D559" s="141"/>
    </row>
    <row r="560" spans="4:4" x14ac:dyDescent="0.25">
      <c r="D560" s="141"/>
    </row>
    <row r="561" spans="4:4" x14ac:dyDescent="0.25">
      <c r="D561" s="141"/>
    </row>
    <row r="562" spans="4:4" x14ac:dyDescent="0.25">
      <c r="D562" s="141"/>
    </row>
    <row r="563" spans="4:4" x14ac:dyDescent="0.25">
      <c r="D563" s="141"/>
    </row>
    <row r="564" spans="4:4" x14ac:dyDescent="0.25">
      <c r="D564" s="141"/>
    </row>
    <row r="565" spans="4:4" x14ac:dyDescent="0.25">
      <c r="D565" s="141"/>
    </row>
    <row r="566" spans="4:4" x14ac:dyDescent="0.25">
      <c r="D566" s="141"/>
    </row>
    <row r="567" spans="4:4" x14ac:dyDescent="0.25">
      <c r="D567" s="141"/>
    </row>
    <row r="568" spans="4:4" x14ac:dyDescent="0.25">
      <c r="D568" s="141"/>
    </row>
    <row r="569" spans="4:4" x14ac:dyDescent="0.25">
      <c r="D569" s="141"/>
    </row>
    <row r="570" spans="4:4" x14ac:dyDescent="0.25">
      <c r="D570" s="141"/>
    </row>
    <row r="571" spans="4:4" x14ac:dyDescent="0.25">
      <c r="D571" s="141"/>
    </row>
    <row r="572" spans="4:4" x14ac:dyDescent="0.25">
      <c r="D572" s="141"/>
    </row>
    <row r="573" spans="4:4" x14ac:dyDescent="0.25">
      <c r="D573" s="141"/>
    </row>
    <row r="574" spans="4:4" x14ac:dyDescent="0.25">
      <c r="D574" s="141"/>
    </row>
    <row r="575" spans="4:4" x14ac:dyDescent="0.25">
      <c r="D575" s="141"/>
    </row>
    <row r="576" spans="4:4" x14ac:dyDescent="0.25">
      <c r="D576" s="141"/>
    </row>
    <row r="577" spans="4:4" x14ac:dyDescent="0.25">
      <c r="D577" s="141"/>
    </row>
    <row r="578" spans="4:4" x14ac:dyDescent="0.25">
      <c r="D578" s="141"/>
    </row>
    <row r="579" spans="4:4" x14ac:dyDescent="0.25">
      <c r="D579" s="141"/>
    </row>
    <row r="580" spans="4:4" x14ac:dyDescent="0.25">
      <c r="D580" s="141"/>
    </row>
    <row r="581" spans="4:4" x14ac:dyDescent="0.25">
      <c r="D581" s="141"/>
    </row>
    <row r="582" spans="4:4" x14ac:dyDescent="0.25">
      <c r="D582" s="141"/>
    </row>
    <row r="583" spans="4:4" x14ac:dyDescent="0.25">
      <c r="D583" s="141"/>
    </row>
    <row r="584" spans="4:4" x14ac:dyDescent="0.25">
      <c r="D584" s="141"/>
    </row>
    <row r="585" spans="4:4" x14ac:dyDescent="0.25">
      <c r="D585" s="141"/>
    </row>
    <row r="586" spans="4:4" x14ac:dyDescent="0.25">
      <c r="D586" s="141"/>
    </row>
    <row r="587" spans="4:4" x14ac:dyDescent="0.25">
      <c r="D587" s="141"/>
    </row>
    <row r="588" spans="4:4" x14ac:dyDescent="0.25">
      <c r="D588" s="141"/>
    </row>
    <row r="589" spans="4:4" x14ac:dyDescent="0.25">
      <c r="D589" s="141"/>
    </row>
    <row r="590" spans="4:4" x14ac:dyDescent="0.25">
      <c r="D590" s="141"/>
    </row>
    <row r="591" spans="4:4" x14ac:dyDescent="0.25">
      <c r="D591" s="141"/>
    </row>
    <row r="592" spans="4:4" x14ac:dyDescent="0.25">
      <c r="D592" s="141"/>
    </row>
    <row r="593" spans="4:4" x14ac:dyDescent="0.25">
      <c r="D593" s="141"/>
    </row>
    <row r="594" spans="4:4" x14ac:dyDescent="0.25">
      <c r="D594" s="141"/>
    </row>
    <row r="595" spans="4:4" x14ac:dyDescent="0.25">
      <c r="D595" s="141"/>
    </row>
    <row r="596" spans="4:4" x14ac:dyDescent="0.25">
      <c r="D596" s="141"/>
    </row>
    <row r="597" spans="4:4" x14ac:dyDescent="0.25">
      <c r="D597" s="141"/>
    </row>
    <row r="598" spans="4:4" x14ac:dyDescent="0.25">
      <c r="D598" s="141"/>
    </row>
    <row r="599" spans="4:4" x14ac:dyDescent="0.25">
      <c r="D599" s="141"/>
    </row>
    <row r="600" spans="4:4" x14ac:dyDescent="0.25">
      <c r="D600" s="141"/>
    </row>
    <row r="601" spans="4:4" x14ac:dyDescent="0.25">
      <c r="D601" s="141"/>
    </row>
    <row r="602" spans="4:4" x14ac:dyDescent="0.25">
      <c r="D602" s="141"/>
    </row>
    <row r="603" spans="4:4" x14ac:dyDescent="0.25">
      <c r="D603" s="141"/>
    </row>
    <row r="604" spans="4:4" x14ac:dyDescent="0.25">
      <c r="D604" s="141"/>
    </row>
    <row r="605" spans="4:4" x14ac:dyDescent="0.25">
      <c r="D605" s="141"/>
    </row>
    <row r="606" spans="4:4" x14ac:dyDescent="0.25">
      <c r="D606" s="141"/>
    </row>
    <row r="607" spans="4:4" x14ac:dyDescent="0.25">
      <c r="D607" s="141"/>
    </row>
    <row r="608" spans="4:4" x14ac:dyDescent="0.25">
      <c r="D608" s="141"/>
    </row>
    <row r="609" spans="4:4" x14ac:dyDescent="0.25">
      <c r="D609" s="141"/>
    </row>
    <row r="610" spans="4:4" x14ac:dyDescent="0.25">
      <c r="D610" s="141"/>
    </row>
    <row r="611" spans="4:4" x14ac:dyDescent="0.25">
      <c r="D611" s="141"/>
    </row>
    <row r="612" spans="4:4" x14ac:dyDescent="0.25">
      <c r="D612" s="141"/>
    </row>
    <row r="613" spans="4:4" x14ac:dyDescent="0.25">
      <c r="D613" s="141"/>
    </row>
    <row r="614" spans="4:4" x14ac:dyDescent="0.25">
      <c r="D614" s="141"/>
    </row>
    <row r="615" spans="4:4" x14ac:dyDescent="0.25">
      <c r="D615" s="141"/>
    </row>
    <row r="616" spans="4:4" x14ac:dyDescent="0.25">
      <c r="D616" s="141"/>
    </row>
    <row r="617" spans="4:4" x14ac:dyDescent="0.25">
      <c r="D617" s="141"/>
    </row>
    <row r="618" spans="4:4" x14ac:dyDescent="0.25">
      <c r="D618" s="141"/>
    </row>
    <row r="619" spans="4:4" x14ac:dyDescent="0.25">
      <c r="D619" s="141"/>
    </row>
    <row r="620" spans="4:4" x14ac:dyDescent="0.25">
      <c r="D620" s="141"/>
    </row>
    <row r="621" spans="4:4" x14ac:dyDescent="0.25">
      <c r="D621" s="141"/>
    </row>
    <row r="622" spans="4:4" x14ac:dyDescent="0.25">
      <c r="D622" s="141"/>
    </row>
    <row r="623" spans="4:4" x14ac:dyDescent="0.25">
      <c r="D623" s="141"/>
    </row>
    <row r="624" spans="4:4" x14ac:dyDescent="0.25">
      <c r="D624" s="141"/>
    </row>
    <row r="625" spans="4:4" x14ac:dyDescent="0.25">
      <c r="D625" s="141"/>
    </row>
    <row r="626" spans="4:4" x14ac:dyDescent="0.25">
      <c r="D626" s="141"/>
    </row>
    <row r="627" spans="4:4" x14ac:dyDescent="0.25">
      <c r="D627" s="141"/>
    </row>
    <row r="628" spans="4:4" x14ac:dyDescent="0.25">
      <c r="D628" s="141"/>
    </row>
    <row r="629" spans="4:4" x14ac:dyDescent="0.25">
      <c r="D629" s="141"/>
    </row>
    <row r="630" spans="4:4" x14ac:dyDescent="0.25">
      <c r="D630" s="141"/>
    </row>
    <row r="631" spans="4:4" x14ac:dyDescent="0.25">
      <c r="D631" s="141"/>
    </row>
    <row r="632" spans="4:4" x14ac:dyDescent="0.25">
      <c r="D632" s="141"/>
    </row>
    <row r="633" spans="4:4" x14ac:dyDescent="0.25">
      <c r="D633" s="141"/>
    </row>
    <row r="634" spans="4:4" x14ac:dyDescent="0.25">
      <c r="D634" s="141"/>
    </row>
    <row r="635" spans="4:4" x14ac:dyDescent="0.25">
      <c r="D635" s="141"/>
    </row>
    <row r="636" spans="4:4" x14ac:dyDescent="0.25">
      <c r="D636" s="141"/>
    </row>
    <row r="637" spans="4:4" x14ac:dyDescent="0.25">
      <c r="D637" s="141"/>
    </row>
    <row r="638" spans="4:4" x14ac:dyDescent="0.25">
      <c r="D638" s="141"/>
    </row>
    <row r="639" spans="4:4" x14ac:dyDescent="0.25">
      <c r="D639" s="141"/>
    </row>
    <row r="640" spans="4:4" x14ac:dyDescent="0.25">
      <c r="D640" s="141"/>
    </row>
    <row r="641" spans="4:4" x14ac:dyDescent="0.25">
      <c r="D641" s="141"/>
    </row>
    <row r="642" spans="4:4" x14ac:dyDescent="0.25">
      <c r="D642" s="141"/>
    </row>
    <row r="643" spans="4:4" x14ac:dyDescent="0.25">
      <c r="D643" s="141"/>
    </row>
    <row r="644" spans="4:4" x14ac:dyDescent="0.25">
      <c r="D644" s="141"/>
    </row>
    <row r="645" spans="4:4" x14ac:dyDescent="0.25">
      <c r="D645" s="141"/>
    </row>
    <row r="646" spans="4:4" x14ac:dyDescent="0.25">
      <c r="D646" s="141"/>
    </row>
    <row r="647" spans="4:4" x14ac:dyDescent="0.25">
      <c r="D647" s="141"/>
    </row>
    <row r="648" spans="4:4" x14ac:dyDescent="0.25">
      <c r="D648" s="141"/>
    </row>
    <row r="649" spans="4:4" x14ac:dyDescent="0.25">
      <c r="D649" s="141"/>
    </row>
    <row r="650" spans="4:4" x14ac:dyDescent="0.25">
      <c r="D650" s="141"/>
    </row>
    <row r="651" spans="4:4" x14ac:dyDescent="0.25">
      <c r="D651" s="141"/>
    </row>
    <row r="652" spans="4:4" x14ac:dyDescent="0.25">
      <c r="D652" s="141"/>
    </row>
    <row r="653" spans="4:4" x14ac:dyDescent="0.25">
      <c r="D653" s="141"/>
    </row>
    <row r="654" spans="4:4" x14ac:dyDescent="0.25">
      <c r="D654" s="141"/>
    </row>
    <row r="655" spans="4:4" x14ac:dyDescent="0.25">
      <c r="D655" s="141"/>
    </row>
    <row r="656" spans="4:4" x14ac:dyDescent="0.25">
      <c r="D656" s="141"/>
    </row>
    <row r="657" spans="4:4" x14ac:dyDescent="0.25">
      <c r="D657" s="141"/>
    </row>
    <row r="658" spans="4:4" x14ac:dyDescent="0.25">
      <c r="D658" s="141"/>
    </row>
    <row r="659" spans="4:4" x14ac:dyDescent="0.25">
      <c r="D659" s="141"/>
    </row>
    <row r="660" spans="4:4" x14ac:dyDescent="0.25">
      <c r="D660" s="141"/>
    </row>
    <row r="661" spans="4:4" x14ac:dyDescent="0.25">
      <c r="D661" s="141"/>
    </row>
    <row r="662" spans="4:4" x14ac:dyDescent="0.25">
      <c r="D662" s="141"/>
    </row>
    <row r="663" spans="4:4" x14ac:dyDescent="0.25">
      <c r="D663" s="141"/>
    </row>
    <row r="664" spans="4:4" x14ac:dyDescent="0.25">
      <c r="D664" s="141"/>
    </row>
    <row r="665" spans="4:4" x14ac:dyDescent="0.25">
      <c r="D665" s="141"/>
    </row>
    <row r="666" spans="4:4" x14ac:dyDescent="0.25">
      <c r="D666" s="141"/>
    </row>
    <row r="667" spans="4:4" x14ac:dyDescent="0.25">
      <c r="D667" s="141"/>
    </row>
    <row r="668" spans="4:4" x14ac:dyDescent="0.25">
      <c r="D668" s="141"/>
    </row>
    <row r="669" spans="4:4" x14ac:dyDescent="0.25">
      <c r="D669" s="141"/>
    </row>
    <row r="670" spans="4:4" x14ac:dyDescent="0.25">
      <c r="D670" s="141"/>
    </row>
    <row r="671" spans="4:4" x14ac:dyDescent="0.25">
      <c r="D671" s="141"/>
    </row>
    <row r="672" spans="4:4" x14ac:dyDescent="0.25">
      <c r="D672" s="141"/>
    </row>
    <row r="673" spans="4:4" x14ac:dyDescent="0.25">
      <c r="D673" s="141"/>
    </row>
    <row r="674" spans="4:4" x14ac:dyDescent="0.25">
      <c r="D674" s="141"/>
    </row>
    <row r="675" spans="4:4" x14ac:dyDescent="0.25">
      <c r="D675" s="141"/>
    </row>
    <row r="676" spans="4:4" x14ac:dyDescent="0.25">
      <c r="D676" s="141"/>
    </row>
    <row r="677" spans="4:4" x14ac:dyDescent="0.25">
      <c r="D677" s="141"/>
    </row>
    <row r="678" spans="4:4" x14ac:dyDescent="0.25">
      <c r="D678" s="141"/>
    </row>
    <row r="679" spans="4:4" x14ac:dyDescent="0.25">
      <c r="D679" s="141"/>
    </row>
    <row r="680" spans="4:4" x14ac:dyDescent="0.25">
      <c r="D680" s="141"/>
    </row>
    <row r="681" spans="4:4" x14ac:dyDescent="0.25">
      <c r="D681" s="141"/>
    </row>
    <row r="682" spans="4:4" x14ac:dyDescent="0.25">
      <c r="D682" s="141"/>
    </row>
    <row r="683" spans="4:4" x14ac:dyDescent="0.25">
      <c r="D683" s="141"/>
    </row>
    <row r="684" spans="4:4" x14ac:dyDescent="0.25">
      <c r="D684" s="141"/>
    </row>
    <row r="685" spans="4:4" x14ac:dyDescent="0.25">
      <c r="D685" s="141"/>
    </row>
    <row r="686" spans="4:4" x14ac:dyDescent="0.25">
      <c r="D686" s="141"/>
    </row>
    <row r="687" spans="4:4" x14ac:dyDescent="0.25">
      <c r="D687" s="141"/>
    </row>
    <row r="688" spans="4:4" x14ac:dyDescent="0.25">
      <c r="D688" s="141"/>
    </row>
    <row r="689" spans="4:4" x14ac:dyDescent="0.25">
      <c r="D689" s="141"/>
    </row>
    <row r="690" spans="4:4" x14ac:dyDescent="0.25">
      <c r="D690" s="141"/>
    </row>
    <row r="691" spans="4:4" x14ac:dyDescent="0.25">
      <c r="D691" s="141"/>
    </row>
    <row r="692" spans="4:4" x14ac:dyDescent="0.25">
      <c r="D692" s="141"/>
    </row>
    <row r="693" spans="4:4" x14ac:dyDescent="0.25">
      <c r="D693" s="141"/>
    </row>
    <row r="694" spans="4:4" x14ac:dyDescent="0.25">
      <c r="D694" s="141"/>
    </row>
    <row r="695" spans="4:4" x14ac:dyDescent="0.25">
      <c r="D695" s="141"/>
    </row>
    <row r="696" spans="4:4" x14ac:dyDescent="0.25">
      <c r="D696" s="141"/>
    </row>
    <row r="697" spans="4:4" x14ac:dyDescent="0.25">
      <c r="D697" s="141"/>
    </row>
    <row r="698" spans="4:4" x14ac:dyDescent="0.25">
      <c r="D698" s="141"/>
    </row>
    <row r="699" spans="4:4" x14ac:dyDescent="0.25">
      <c r="D699" s="141"/>
    </row>
    <row r="700" spans="4:4" x14ac:dyDescent="0.25">
      <c r="D700" s="141"/>
    </row>
    <row r="701" spans="4:4" x14ac:dyDescent="0.25">
      <c r="D701" s="141"/>
    </row>
    <row r="702" spans="4:4" x14ac:dyDescent="0.25">
      <c r="D702" s="141"/>
    </row>
    <row r="703" spans="4:4" x14ac:dyDescent="0.25">
      <c r="D703" s="141"/>
    </row>
    <row r="704" spans="4:4" x14ac:dyDescent="0.25">
      <c r="D704" s="141"/>
    </row>
    <row r="705" spans="4:4" x14ac:dyDescent="0.25">
      <c r="D705" s="141"/>
    </row>
    <row r="706" spans="4:4" x14ac:dyDescent="0.25">
      <c r="D706" s="141"/>
    </row>
    <row r="707" spans="4:4" x14ac:dyDescent="0.25">
      <c r="D707" s="141"/>
    </row>
    <row r="708" spans="4:4" x14ac:dyDescent="0.25">
      <c r="D708" s="141"/>
    </row>
    <row r="709" spans="4:4" x14ac:dyDescent="0.25">
      <c r="D709" s="141"/>
    </row>
    <row r="710" spans="4:4" x14ac:dyDescent="0.25">
      <c r="D710" s="141"/>
    </row>
    <row r="711" spans="4:4" x14ac:dyDescent="0.25">
      <c r="D711" s="141"/>
    </row>
    <row r="712" spans="4:4" x14ac:dyDescent="0.25">
      <c r="D712" s="141"/>
    </row>
    <row r="713" spans="4:4" x14ac:dyDescent="0.25">
      <c r="D713" s="141"/>
    </row>
    <row r="714" spans="4:4" x14ac:dyDescent="0.25">
      <c r="D714" s="141"/>
    </row>
    <row r="715" spans="4:4" x14ac:dyDescent="0.25">
      <c r="D715" s="141"/>
    </row>
    <row r="716" spans="4:4" x14ac:dyDescent="0.25">
      <c r="D716" s="141"/>
    </row>
    <row r="717" spans="4:4" x14ac:dyDescent="0.25">
      <c r="D717" s="141"/>
    </row>
    <row r="718" spans="4:4" x14ac:dyDescent="0.25">
      <c r="D718" s="141"/>
    </row>
    <row r="719" spans="4:4" x14ac:dyDescent="0.25">
      <c r="D719" s="141"/>
    </row>
    <row r="720" spans="4:4" x14ac:dyDescent="0.25">
      <c r="D720" s="141"/>
    </row>
    <row r="721" spans="4:4" x14ac:dyDescent="0.25">
      <c r="D721" s="141"/>
    </row>
    <row r="722" spans="4:4" x14ac:dyDescent="0.25">
      <c r="D722" s="141"/>
    </row>
    <row r="723" spans="4:4" x14ac:dyDescent="0.25">
      <c r="D723" s="141"/>
    </row>
    <row r="724" spans="4:4" x14ac:dyDescent="0.25">
      <c r="D724" s="141"/>
    </row>
    <row r="725" spans="4:4" x14ac:dyDescent="0.25">
      <c r="D725" s="141"/>
    </row>
    <row r="726" spans="4:4" x14ac:dyDescent="0.25">
      <c r="D726" s="141"/>
    </row>
    <row r="727" spans="4:4" x14ac:dyDescent="0.25">
      <c r="D727" s="141"/>
    </row>
    <row r="728" spans="4:4" x14ac:dyDescent="0.25">
      <c r="D728" s="141"/>
    </row>
    <row r="729" spans="4:4" x14ac:dyDescent="0.25">
      <c r="D729" s="141"/>
    </row>
    <row r="730" spans="4:4" x14ac:dyDescent="0.25">
      <c r="D730" s="141"/>
    </row>
    <row r="731" spans="4:4" x14ac:dyDescent="0.25">
      <c r="D731" s="141"/>
    </row>
    <row r="732" spans="4:4" x14ac:dyDescent="0.25">
      <c r="D732" s="141"/>
    </row>
    <row r="733" spans="4:4" x14ac:dyDescent="0.25">
      <c r="D733" s="141"/>
    </row>
    <row r="734" spans="4:4" x14ac:dyDescent="0.25">
      <c r="D734" s="141"/>
    </row>
    <row r="735" spans="4:4" x14ac:dyDescent="0.25">
      <c r="D735" s="141"/>
    </row>
    <row r="736" spans="4:4" x14ac:dyDescent="0.25">
      <c r="D736" s="141"/>
    </row>
    <row r="737" spans="4:4" x14ac:dyDescent="0.25">
      <c r="D737" s="141"/>
    </row>
    <row r="738" spans="4:4" x14ac:dyDescent="0.25">
      <c r="D738" s="141"/>
    </row>
    <row r="739" spans="4:4" x14ac:dyDescent="0.25">
      <c r="D739" s="141"/>
    </row>
    <row r="740" spans="4:4" x14ac:dyDescent="0.25">
      <c r="D740" s="141"/>
    </row>
    <row r="741" spans="4:4" x14ac:dyDescent="0.25">
      <c r="D741" s="141"/>
    </row>
    <row r="742" spans="4:4" x14ac:dyDescent="0.25">
      <c r="D742" s="141"/>
    </row>
    <row r="743" spans="4:4" x14ac:dyDescent="0.25">
      <c r="D743" s="141"/>
    </row>
    <row r="744" spans="4:4" x14ac:dyDescent="0.25">
      <c r="D744" s="141"/>
    </row>
    <row r="745" spans="4:4" x14ac:dyDescent="0.25">
      <c r="D745" s="141"/>
    </row>
    <row r="746" spans="4:4" x14ac:dyDescent="0.25">
      <c r="D746" s="141"/>
    </row>
    <row r="747" spans="4:4" x14ac:dyDescent="0.25">
      <c r="D747" s="141"/>
    </row>
    <row r="748" spans="4:4" x14ac:dyDescent="0.25">
      <c r="D748" s="141"/>
    </row>
    <row r="749" spans="4:4" x14ac:dyDescent="0.25">
      <c r="D749" s="141"/>
    </row>
    <row r="750" spans="4:4" x14ac:dyDescent="0.25">
      <c r="D750" s="141"/>
    </row>
    <row r="751" spans="4:4" x14ac:dyDescent="0.25">
      <c r="D751" s="141"/>
    </row>
    <row r="752" spans="4:4" x14ac:dyDescent="0.25">
      <c r="D752" s="141"/>
    </row>
    <row r="753" spans="4:4" x14ac:dyDescent="0.25">
      <c r="D753" s="141"/>
    </row>
    <row r="754" spans="4:4" x14ac:dyDescent="0.25">
      <c r="D754" s="141"/>
    </row>
    <row r="755" spans="4:4" x14ac:dyDescent="0.25">
      <c r="D755" s="141"/>
    </row>
    <row r="756" spans="4:4" x14ac:dyDescent="0.25">
      <c r="D756" s="141"/>
    </row>
    <row r="757" spans="4:4" x14ac:dyDescent="0.25">
      <c r="D757" s="141"/>
    </row>
    <row r="758" spans="4:4" x14ac:dyDescent="0.25">
      <c r="D758" s="141"/>
    </row>
    <row r="759" spans="4:4" x14ac:dyDescent="0.25">
      <c r="D759" s="141"/>
    </row>
    <row r="760" spans="4:4" x14ac:dyDescent="0.25">
      <c r="D760" s="141"/>
    </row>
    <row r="761" spans="4:4" x14ac:dyDescent="0.25">
      <c r="D761" s="141"/>
    </row>
    <row r="762" spans="4:4" x14ac:dyDescent="0.25">
      <c r="D762" s="141"/>
    </row>
    <row r="763" spans="4:4" x14ac:dyDescent="0.25">
      <c r="D763" s="141"/>
    </row>
    <row r="764" spans="4:4" x14ac:dyDescent="0.25">
      <c r="D764" s="141"/>
    </row>
    <row r="765" spans="4:4" x14ac:dyDescent="0.25">
      <c r="D765" s="141"/>
    </row>
    <row r="766" spans="4:4" x14ac:dyDescent="0.25">
      <c r="D766" s="141"/>
    </row>
    <row r="767" spans="4:4" x14ac:dyDescent="0.25">
      <c r="D767" s="141"/>
    </row>
    <row r="768" spans="4:4" x14ac:dyDescent="0.25">
      <c r="D768" s="141"/>
    </row>
    <row r="769" spans="4:4" x14ac:dyDescent="0.25">
      <c r="D769" s="141"/>
    </row>
    <row r="770" spans="4:4" x14ac:dyDescent="0.25">
      <c r="D770" s="141"/>
    </row>
    <row r="771" spans="4:4" x14ac:dyDescent="0.25">
      <c r="D771" s="141"/>
    </row>
    <row r="772" spans="4:4" x14ac:dyDescent="0.25">
      <c r="D772" s="141"/>
    </row>
    <row r="773" spans="4:4" x14ac:dyDescent="0.25">
      <c r="D773" s="141"/>
    </row>
    <row r="774" spans="4:4" x14ac:dyDescent="0.25">
      <c r="D774" s="141"/>
    </row>
    <row r="775" spans="4:4" x14ac:dyDescent="0.25">
      <c r="D775" s="141"/>
    </row>
    <row r="776" spans="4:4" x14ac:dyDescent="0.25">
      <c r="D776" s="141"/>
    </row>
    <row r="777" spans="4:4" x14ac:dyDescent="0.25">
      <c r="D777" s="141"/>
    </row>
    <row r="778" spans="4:4" x14ac:dyDescent="0.25">
      <c r="D778" s="141"/>
    </row>
    <row r="779" spans="4:4" x14ac:dyDescent="0.25">
      <c r="D779" s="141"/>
    </row>
    <row r="780" spans="4:4" x14ac:dyDescent="0.25">
      <c r="D780" s="141"/>
    </row>
    <row r="781" spans="4:4" x14ac:dyDescent="0.25">
      <c r="D781" s="141"/>
    </row>
    <row r="782" spans="4:4" x14ac:dyDescent="0.25">
      <c r="D782" s="141"/>
    </row>
    <row r="783" spans="4:4" x14ac:dyDescent="0.25">
      <c r="D783" s="141"/>
    </row>
    <row r="784" spans="4:4" x14ac:dyDescent="0.25">
      <c r="D784" s="141"/>
    </row>
    <row r="785" spans="4:4" x14ac:dyDescent="0.25">
      <c r="D785" s="141"/>
    </row>
    <row r="786" spans="4:4" x14ac:dyDescent="0.25">
      <c r="D786" s="141"/>
    </row>
    <row r="787" spans="4:4" x14ac:dyDescent="0.25">
      <c r="D787" s="141"/>
    </row>
    <row r="788" spans="4:4" x14ac:dyDescent="0.25">
      <c r="D788" s="141"/>
    </row>
    <row r="789" spans="4:4" x14ac:dyDescent="0.25">
      <c r="D789" s="141"/>
    </row>
    <row r="790" spans="4:4" x14ac:dyDescent="0.25">
      <c r="D790" s="141"/>
    </row>
    <row r="791" spans="4:4" x14ac:dyDescent="0.25">
      <c r="D791" s="141"/>
    </row>
    <row r="792" spans="4:4" x14ac:dyDescent="0.25">
      <c r="D792" s="141"/>
    </row>
    <row r="793" spans="4:4" x14ac:dyDescent="0.25">
      <c r="D793" s="141"/>
    </row>
    <row r="794" spans="4:4" x14ac:dyDescent="0.25">
      <c r="D794" s="141"/>
    </row>
    <row r="795" spans="4:4" x14ac:dyDescent="0.25">
      <c r="D795" s="141"/>
    </row>
    <row r="796" spans="4:4" x14ac:dyDescent="0.25">
      <c r="D796" s="141"/>
    </row>
    <row r="797" spans="4:4" x14ac:dyDescent="0.25">
      <c r="D797" s="141"/>
    </row>
    <row r="798" spans="4:4" x14ac:dyDescent="0.25">
      <c r="D798" s="141"/>
    </row>
    <row r="799" spans="4:4" x14ac:dyDescent="0.25">
      <c r="D799" s="141"/>
    </row>
    <row r="800" spans="4:4" x14ac:dyDescent="0.25">
      <c r="D800" s="141"/>
    </row>
    <row r="801" spans="4:4" x14ac:dyDescent="0.25">
      <c r="D801" s="141"/>
    </row>
    <row r="802" spans="4:4" x14ac:dyDescent="0.25">
      <c r="D802" s="141"/>
    </row>
    <row r="803" spans="4:4" x14ac:dyDescent="0.25">
      <c r="D803" s="141"/>
    </row>
    <row r="804" spans="4:4" x14ac:dyDescent="0.25">
      <c r="D804" s="141"/>
    </row>
    <row r="805" spans="4:4" x14ac:dyDescent="0.25">
      <c r="D805" s="141"/>
    </row>
    <row r="806" spans="4:4" x14ac:dyDescent="0.25">
      <c r="D806" s="141"/>
    </row>
    <row r="807" spans="4:4" x14ac:dyDescent="0.25">
      <c r="D807" s="141"/>
    </row>
    <row r="808" spans="4:4" x14ac:dyDescent="0.25">
      <c r="D808" s="141"/>
    </row>
    <row r="809" spans="4:4" x14ac:dyDescent="0.25">
      <c r="D809" s="141"/>
    </row>
    <row r="810" spans="4:4" x14ac:dyDescent="0.25">
      <c r="D810" s="141"/>
    </row>
    <row r="811" spans="4:4" x14ac:dyDescent="0.25">
      <c r="D811" s="141"/>
    </row>
    <row r="812" spans="4:4" x14ac:dyDescent="0.25">
      <c r="D812" s="141"/>
    </row>
    <row r="813" spans="4:4" x14ac:dyDescent="0.25">
      <c r="D813" s="141"/>
    </row>
    <row r="814" spans="4:4" x14ac:dyDescent="0.25">
      <c r="D814" s="141"/>
    </row>
    <row r="815" spans="4:4" x14ac:dyDescent="0.25">
      <c r="D815" s="141"/>
    </row>
    <row r="816" spans="4:4" x14ac:dyDescent="0.25">
      <c r="D816" s="141"/>
    </row>
    <row r="817" spans="4:4" x14ac:dyDescent="0.25">
      <c r="D817" s="141"/>
    </row>
    <row r="818" spans="4:4" x14ac:dyDescent="0.25">
      <c r="D818" s="141"/>
    </row>
    <row r="819" spans="4:4" x14ac:dyDescent="0.25">
      <c r="D819" s="141"/>
    </row>
    <row r="820" spans="4:4" x14ac:dyDescent="0.25">
      <c r="D820" s="141"/>
    </row>
    <row r="821" spans="4:4" x14ac:dyDescent="0.25">
      <c r="D821" s="141"/>
    </row>
    <row r="822" spans="4:4" x14ac:dyDescent="0.25">
      <c r="D822" s="141"/>
    </row>
    <row r="823" spans="4:4" x14ac:dyDescent="0.25">
      <c r="D823" s="141"/>
    </row>
    <row r="824" spans="4:4" x14ac:dyDescent="0.25">
      <c r="D824" s="141"/>
    </row>
    <row r="825" spans="4:4" x14ac:dyDescent="0.25">
      <c r="D825" s="141"/>
    </row>
    <row r="826" spans="4:4" x14ac:dyDescent="0.25">
      <c r="D826" s="141"/>
    </row>
    <row r="827" spans="4:4" x14ac:dyDescent="0.25">
      <c r="D827" s="141"/>
    </row>
    <row r="828" spans="4:4" x14ac:dyDescent="0.25">
      <c r="D828" s="141"/>
    </row>
    <row r="829" spans="4:4" x14ac:dyDescent="0.25">
      <c r="D829" s="141"/>
    </row>
    <row r="830" spans="4:4" x14ac:dyDescent="0.25">
      <c r="D830" s="141"/>
    </row>
    <row r="831" spans="4:4" x14ac:dyDescent="0.25">
      <c r="D831" s="141"/>
    </row>
    <row r="832" spans="4:4" x14ac:dyDescent="0.25">
      <c r="D832" s="141"/>
    </row>
    <row r="833" spans="4:4" x14ac:dyDescent="0.25">
      <c r="D833" s="141"/>
    </row>
    <row r="834" spans="4:4" x14ac:dyDescent="0.25">
      <c r="D834" s="141"/>
    </row>
    <row r="835" spans="4:4" x14ac:dyDescent="0.25">
      <c r="D835" s="141"/>
    </row>
    <row r="836" spans="4:4" x14ac:dyDescent="0.25">
      <c r="D836" s="141"/>
    </row>
    <row r="837" spans="4:4" x14ac:dyDescent="0.25">
      <c r="D837" s="141"/>
    </row>
    <row r="838" spans="4:4" x14ac:dyDescent="0.25">
      <c r="D838" s="141"/>
    </row>
    <row r="839" spans="4:4" x14ac:dyDescent="0.25">
      <c r="D839" s="141"/>
    </row>
    <row r="840" spans="4:4" x14ac:dyDescent="0.25">
      <c r="D840" s="141"/>
    </row>
    <row r="841" spans="4:4" x14ac:dyDescent="0.25">
      <c r="D841" s="141"/>
    </row>
    <row r="842" spans="4:4" x14ac:dyDescent="0.25">
      <c r="D842" s="141"/>
    </row>
    <row r="843" spans="4:4" x14ac:dyDescent="0.25">
      <c r="D843" s="141"/>
    </row>
    <row r="844" spans="4:4" x14ac:dyDescent="0.25">
      <c r="D844" s="141"/>
    </row>
    <row r="845" spans="4:4" x14ac:dyDescent="0.25">
      <c r="D845" s="141"/>
    </row>
    <row r="846" spans="4:4" x14ac:dyDescent="0.25">
      <c r="D846" s="141"/>
    </row>
    <row r="847" spans="4:4" x14ac:dyDescent="0.25">
      <c r="D847" s="141"/>
    </row>
    <row r="848" spans="4:4" x14ac:dyDescent="0.25">
      <c r="D848" s="141"/>
    </row>
    <row r="849" spans="4:4" x14ac:dyDescent="0.25">
      <c r="D849" s="141"/>
    </row>
    <row r="850" spans="4:4" x14ac:dyDescent="0.25">
      <c r="D850" s="141"/>
    </row>
    <row r="851" spans="4:4" x14ac:dyDescent="0.25">
      <c r="D851" s="141"/>
    </row>
    <row r="852" spans="4:4" x14ac:dyDescent="0.25">
      <c r="D852" s="141"/>
    </row>
    <row r="853" spans="4:4" x14ac:dyDescent="0.25">
      <c r="D853" s="141"/>
    </row>
    <row r="854" spans="4:4" x14ac:dyDescent="0.25">
      <c r="D854" s="141"/>
    </row>
    <row r="855" spans="4:4" x14ac:dyDescent="0.25">
      <c r="D855" s="141"/>
    </row>
    <row r="856" spans="4:4" x14ac:dyDescent="0.25">
      <c r="D856" s="141"/>
    </row>
    <row r="857" spans="4:4" x14ac:dyDescent="0.25">
      <c r="D857" s="141"/>
    </row>
    <row r="858" spans="4:4" x14ac:dyDescent="0.25">
      <c r="D858" s="141"/>
    </row>
    <row r="859" spans="4:4" x14ac:dyDescent="0.25">
      <c r="D859" s="141"/>
    </row>
    <row r="860" spans="4:4" x14ac:dyDescent="0.25">
      <c r="D860" s="141"/>
    </row>
    <row r="861" spans="4:4" x14ac:dyDescent="0.25">
      <c r="D861" s="141"/>
    </row>
    <row r="862" spans="4:4" x14ac:dyDescent="0.25">
      <c r="D862" s="141"/>
    </row>
    <row r="863" spans="4:4" x14ac:dyDescent="0.25">
      <c r="D863" s="141"/>
    </row>
    <row r="864" spans="4:4" x14ac:dyDescent="0.25">
      <c r="D864" s="141"/>
    </row>
    <row r="865" spans="4:4" x14ac:dyDescent="0.25">
      <c r="D865" s="141"/>
    </row>
    <row r="866" spans="4:4" x14ac:dyDescent="0.25">
      <c r="D866" s="141"/>
    </row>
    <row r="867" spans="4:4" x14ac:dyDescent="0.25">
      <c r="D867" s="141"/>
    </row>
    <row r="868" spans="4:4" x14ac:dyDescent="0.25">
      <c r="D868" s="141"/>
    </row>
    <row r="869" spans="4:4" x14ac:dyDescent="0.25">
      <c r="D869" s="141"/>
    </row>
    <row r="870" spans="4:4" x14ac:dyDescent="0.25">
      <c r="D870" s="141"/>
    </row>
    <row r="871" spans="4:4" x14ac:dyDescent="0.25">
      <c r="D871" s="141"/>
    </row>
    <row r="872" spans="4:4" x14ac:dyDescent="0.25">
      <c r="D872" s="141"/>
    </row>
    <row r="873" spans="4:4" x14ac:dyDescent="0.25">
      <c r="D873" s="141"/>
    </row>
    <row r="874" spans="4:4" x14ac:dyDescent="0.25">
      <c r="D874" s="141"/>
    </row>
    <row r="875" spans="4:4" x14ac:dyDescent="0.25">
      <c r="D875" s="141"/>
    </row>
    <row r="876" spans="4:4" x14ac:dyDescent="0.25">
      <c r="D876" s="141"/>
    </row>
    <row r="877" spans="4:4" x14ac:dyDescent="0.25">
      <c r="D877" s="141"/>
    </row>
    <row r="878" spans="4:4" x14ac:dyDescent="0.25">
      <c r="D878" s="141"/>
    </row>
    <row r="879" spans="4:4" x14ac:dyDescent="0.25">
      <c r="D879" s="141"/>
    </row>
    <row r="880" spans="4:4" x14ac:dyDescent="0.25">
      <c r="D880" s="141"/>
    </row>
    <row r="881" spans="4:4" x14ac:dyDescent="0.25">
      <c r="D881" s="141"/>
    </row>
    <row r="882" spans="4:4" x14ac:dyDescent="0.25">
      <c r="D882" s="141"/>
    </row>
    <row r="883" spans="4:4" x14ac:dyDescent="0.25">
      <c r="D883" s="141"/>
    </row>
    <row r="884" spans="4:4" x14ac:dyDescent="0.25">
      <c r="D884" s="141"/>
    </row>
    <row r="885" spans="4:4" x14ac:dyDescent="0.25">
      <c r="D885" s="141"/>
    </row>
    <row r="886" spans="4:4" x14ac:dyDescent="0.25">
      <c r="D886" s="141"/>
    </row>
    <row r="887" spans="4:4" x14ac:dyDescent="0.25">
      <c r="D887" s="141"/>
    </row>
    <row r="888" spans="4:4" x14ac:dyDescent="0.25">
      <c r="D888" s="141"/>
    </row>
    <row r="889" spans="4:4" x14ac:dyDescent="0.25">
      <c r="D889" s="141"/>
    </row>
    <row r="890" spans="4:4" x14ac:dyDescent="0.25">
      <c r="D890" s="141"/>
    </row>
    <row r="891" spans="4:4" x14ac:dyDescent="0.25">
      <c r="D891" s="141"/>
    </row>
    <row r="892" spans="4:4" x14ac:dyDescent="0.25">
      <c r="D892" s="141"/>
    </row>
    <row r="893" spans="4:4" x14ac:dyDescent="0.25">
      <c r="D893" s="141"/>
    </row>
    <row r="894" spans="4:4" x14ac:dyDescent="0.25">
      <c r="D894" s="141"/>
    </row>
    <row r="895" spans="4:4" x14ac:dyDescent="0.25">
      <c r="D895" s="141"/>
    </row>
    <row r="896" spans="4:4" x14ac:dyDescent="0.25">
      <c r="D896" s="141"/>
    </row>
    <row r="897" spans="4:4" x14ac:dyDescent="0.25">
      <c r="D897" s="141"/>
    </row>
    <row r="898" spans="4:4" x14ac:dyDescent="0.25">
      <c r="D898" s="141"/>
    </row>
    <row r="899" spans="4:4" x14ac:dyDescent="0.25">
      <c r="D899" s="141"/>
    </row>
    <row r="900" spans="4:4" x14ac:dyDescent="0.25">
      <c r="D900" s="141"/>
    </row>
    <row r="901" spans="4:4" x14ac:dyDescent="0.25">
      <c r="D901" s="141"/>
    </row>
    <row r="902" spans="4:4" x14ac:dyDescent="0.25">
      <c r="D902" s="141"/>
    </row>
    <row r="903" spans="4:4" x14ac:dyDescent="0.25">
      <c r="D903" s="141"/>
    </row>
    <row r="904" spans="4:4" x14ac:dyDescent="0.25">
      <c r="D904" s="141"/>
    </row>
    <row r="905" spans="4:4" x14ac:dyDescent="0.25">
      <c r="D905" s="141"/>
    </row>
    <row r="906" spans="4:4" x14ac:dyDescent="0.25">
      <c r="D906" s="141"/>
    </row>
    <row r="907" spans="4:4" x14ac:dyDescent="0.25">
      <c r="D907" s="141"/>
    </row>
    <row r="908" spans="4:4" x14ac:dyDescent="0.25">
      <c r="D908" s="141"/>
    </row>
    <row r="909" spans="4:4" x14ac:dyDescent="0.25">
      <c r="D909" s="141"/>
    </row>
    <row r="910" spans="4:4" x14ac:dyDescent="0.25">
      <c r="D910" s="141"/>
    </row>
    <row r="911" spans="4:4" x14ac:dyDescent="0.25">
      <c r="D911" s="141"/>
    </row>
    <row r="912" spans="4:4" x14ac:dyDescent="0.25">
      <c r="D912" s="141"/>
    </row>
    <row r="913" spans="4:4" x14ac:dyDescent="0.25">
      <c r="D913" s="141"/>
    </row>
    <row r="914" spans="4:4" x14ac:dyDescent="0.25">
      <c r="D914" s="141"/>
    </row>
    <row r="915" spans="4:4" x14ac:dyDescent="0.25">
      <c r="D915" s="141"/>
    </row>
    <row r="916" spans="4:4" x14ac:dyDescent="0.25">
      <c r="D916" s="141"/>
    </row>
    <row r="917" spans="4:4" x14ac:dyDescent="0.25">
      <c r="D917" s="141"/>
    </row>
    <row r="918" spans="4:4" x14ac:dyDescent="0.25">
      <c r="D918" s="141"/>
    </row>
    <row r="919" spans="4:4" x14ac:dyDescent="0.25">
      <c r="D919" s="141"/>
    </row>
    <row r="920" spans="4:4" x14ac:dyDescent="0.25">
      <c r="D920" s="141"/>
    </row>
    <row r="921" spans="4:4" x14ac:dyDescent="0.25">
      <c r="D921" s="141"/>
    </row>
    <row r="922" spans="4:4" x14ac:dyDescent="0.25">
      <c r="D922" s="141"/>
    </row>
    <row r="923" spans="4:4" x14ac:dyDescent="0.25">
      <c r="D923" s="141"/>
    </row>
    <row r="924" spans="4:4" x14ac:dyDescent="0.25">
      <c r="D924" s="141"/>
    </row>
    <row r="925" spans="4:4" x14ac:dyDescent="0.25">
      <c r="D925" s="141"/>
    </row>
    <row r="926" spans="4:4" x14ac:dyDescent="0.25">
      <c r="D926" s="141"/>
    </row>
    <row r="927" spans="4:4" x14ac:dyDescent="0.25">
      <c r="D927" s="141"/>
    </row>
    <row r="928" spans="4:4" x14ac:dyDescent="0.25">
      <c r="D928" s="141"/>
    </row>
    <row r="929" spans="4:4" x14ac:dyDescent="0.25">
      <c r="D929" s="141"/>
    </row>
    <row r="930" spans="4:4" x14ac:dyDescent="0.25">
      <c r="D930" s="141"/>
    </row>
    <row r="931" spans="4:4" x14ac:dyDescent="0.25">
      <c r="D931" s="141"/>
    </row>
    <row r="932" spans="4:4" x14ac:dyDescent="0.25">
      <c r="D932" s="141"/>
    </row>
    <row r="933" spans="4:4" x14ac:dyDescent="0.25">
      <c r="D933" s="141"/>
    </row>
    <row r="934" spans="4:4" x14ac:dyDescent="0.25">
      <c r="D934" s="141"/>
    </row>
    <row r="935" spans="4:4" x14ac:dyDescent="0.25">
      <c r="D935" s="141"/>
    </row>
    <row r="936" spans="4:4" x14ac:dyDescent="0.25">
      <c r="D936" s="141"/>
    </row>
    <row r="937" spans="4:4" x14ac:dyDescent="0.25">
      <c r="D937" s="141"/>
    </row>
    <row r="938" spans="4:4" x14ac:dyDescent="0.25">
      <c r="D938" s="141"/>
    </row>
    <row r="939" spans="4:4" x14ac:dyDescent="0.25">
      <c r="D939" s="141"/>
    </row>
    <row r="940" spans="4:4" x14ac:dyDescent="0.25">
      <c r="D940" s="141"/>
    </row>
    <row r="941" spans="4:4" x14ac:dyDescent="0.25">
      <c r="D941" s="141"/>
    </row>
    <row r="942" spans="4:4" x14ac:dyDescent="0.25">
      <c r="D942" s="141"/>
    </row>
    <row r="943" spans="4:4" x14ac:dyDescent="0.25">
      <c r="D943" s="141"/>
    </row>
    <row r="944" spans="4:4" x14ac:dyDescent="0.25">
      <c r="D944" s="141"/>
    </row>
    <row r="945" spans="4:4" x14ac:dyDescent="0.25">
      <c r="D945" s="141"/>
    </row>
    <row r="946" spans="4:4" x14ac:dyDescent="0.25">
      <c r="D946" s="141"/>
    </row>
    <row r="947" spans="4:4" x14ac:dyDescent="0.25">
      <c r="D947" s="141"/>
    </row>
    <row r="948" spans="4:4" x14ac:dyDescent="0.25">
      <c r="D948" s="141"/>
    </row>
    <row r="949" spans="4:4" x14ac:dyDescent="0.25">
      <c r="D949" s="141"/>
    </row>
    <row r="950" spans="4:4" x14ac:dyDescent="0.25">
      <c r="D950" s="141"/>
    </row>
    <row r="951" spans="4:4" x14ac:dyDescent="0.25">
      <c r="D951" s="141"/>
    </row>
    <row r="952" spans="4:4" x14ac:dyDescent="0.25">
      <c r="D952" s="141"/>
    </row>
    <row r="953" spans="4:4" x14ac:dyDescent="0.25">
      <c r="D953" s="141"/>
    </row>
    <row r="954" spans="4:4" x14ac:dyDescent="0.25">
      <c r="D954" s="141"/>
    </row>
    <row r="955" spans="4:4" x14ac:dyDescent="0.25">
      <c r="D955" s="141"/>
    </row>
    <row r="956" spans="4:4" x14ac:dyDescent="0.25">
      <c r="D956" s="141"/>
    </row>
    <row r="957" spans="4:4" x14ac:dyDescent="0.25">
      <c r="D957" s="141"/>
    </row>
    <row r="958" spans="4:4" x14ac:dyDescent="0.25">
      <c r="D958" s="141"/>
    </row>
    <row r="959" spans="4:4" x14ac:dyDescent="0.25">
      <c r="D959" s="141"/>
    </row>
    <row r="960" spans="4:4" x14ac:dyDescent="0.25">
      <c r="D960" s="141"/>
    </row>
    <row r="961" spans="4:4" x14ac:dyDescent="0.25">
      <c r="D961" s="141"/>
    </row>
    <row r="962" spans="4:4" x14ac:dyDescent="0.25">
      <c r="D962" s="141"/>
    </row>
    <row r="963" spans="4:4" x14ac:dyDescent="0.25">
      <c r="D963" s="141"/>
    </row>
    <row r="964" spans="4:4" x14ac:dyDescent="0.25">
      <c r="D964" s="141"/>
    </row>
    <row r="965" spans="4:4" x14ac:dyDescent="0.25">
      <c r="D965" s="141"/>
    </row>
    <row r="966" spans="4:4" x14ac:dyDescent="0.25">
      <c r="D966" s="141"/>
    </row>
    <row r="967" spans="4:4" x14ac:dyDescent="0.25">
      <c r="D967" s="141"/>
    </row>
    <row r="968" spans="4:4" x14ac:dyDescent="0.25">
      <c r="D968" s="141"/>
    </row>
    <row r="969" spans="4:4" x14ac:dyDescent="0.25">
      <c r="D969" s="141"/>
    </row>
    <row r="970" spans="4:4" x14ac:dyDescent="0.25">
      <c r="D970" s="141"/>
    </row>
    <row r="971" spans="4:4" x14ac:dyDescent="0.25">
      <c r="D971" s="141"/>
    </row>
    <row r="972" spans="4:4" x14ac:dyDescent="0.25">
      <c r="D972" s="141"/>
    </row>
    <row r="973" spans="4:4" x14ac:dyDescent="0.25">
      <c r="D973" s="141"/>
    </row>
    <row r="974" spans="4:4" x14ac:dyDescent="0.25">
      <c r="D974" s="141"/>
    </row>
    <row r="975" spans="4:4" x14ac:dyDescent="0.25">
      <c r="D975" s="141"/>
    </row>
    <row r="976" spans="4:4" x14ac:dyDescent="0.25">
      <c r="D976" s="141"/>
    </row>
    <row r="977" spans="4:4" x14ac:dyDescent="0.25">
      <c r="D977" s="141"/>
    </row>
    <row r="978" spans="4:4" x14ac:dyDescent="0.25">
      <c r="D978" s="141"/>
    </row>
    <row r="979" spans="4:4" x14ac:dyDescent="0.25">
      <c r="D979" s="141"/>
    </row>
    <row r="980" spans="4:4" x14ac:dyDescent="0.25">
      <c r="D980" s="141"/>
    </row>
    <row r="981" spans="4:4" x14ac:dyDescent="0.25">
      <c r="D981" s="141"/>
    </row>
    <row r="982" spans="4:4" x14ac:dyDescent="0.25">
      <c r="D982" s="141"/>
    </row>
    <row r="983" spans="4:4" x14ac:dyDescent="0.25">
      <c r="D983" s="141"/>
    </row>
    <row r="984" spans="4:4" x14ac:dyDescent="0.25">
      <c r="D984" s="141"/>
    </row>
    <row r="985" spans="4:4" x14ac:dyDescent="0.25">
      <c r="D985" s="141"/>
    </row>
    <row r="986" spans="4:4" x14ac:dyDescent="0.25">
      <c r="D986" s="141"/>
    </row>
    <row r="987" spans="4:4" x14ac:dyDescent="0.25">
      <c r="D987" s="141"/>
    </row>
    <row r="988" spans="4:4" x14ac:dyDescent="0.25">
      <c r="D988" s="141"/>
    </row>
    <row r="989" spans="4:4" x14ac:dyDescent="0.25">
      <c r="D989" s="141"/>
    </row>
    <row r="990" spans="4:4" x14ac:dyDescent="0.25">
      <c r="D990" s="141"/>
    </row>
    <row r="991" spans="4:4" x14ac:dyDescent="0.25">
      <c r="D991" s="141"/>
    </row>
    <row r="992" spans="4:4" x14ac:dyDescent="0.25">
      <c r="D992" s="141"/>
    </row>
    <row r="993" spans="4:4" x14ac:dyDescent="0.25">
      <c r="D993" s="141"/>
    </row>
    <row r="994" spans="4:4" x14ac:dyDescent="0.25">
      <c r="D994" s="141"/>
    </row>
    <row r="995" spans="4:4" x14ac:dyDescent="0.25">
      <c r="D995" s="141"/>
    </row>
    <row r="996" spans="4:4" x14ac:dyDescent="0.25">
      <c r="D996" s="141"/>
    </row>
    <row r="997" spans="4:4" x14ac:dyDescent="0.25">
      <c r="D997" s="141"/>
    </row>
    <row r="998" spans="4:4" x14ac:dyDescent="0.25">
      <c r="D998" s="141"/>
    </row>
    <row r="999" spans="4:4" x14ac:dyDescent="0.25">
      <c r="D999" s="141"/>
    </row>
    <row r="1000" spans="4:4" x14ac:dyDescent="0.25">
      <c r="D1000" s="141"/>
    </row>
    <row r="1001" spans="4:4" x14ac:dyDescent="0.25">
      <c r="D1001" s="141"/>
    </row>
    <row r="1002" spans="4:4" x14ac:dyDescent="0.25">
      <c r="D1002" s="141"/>
    </row>
    <row r="1003" spans="4:4" x14ac:dyDescent="0.25">
      <c r="D1003" s="141"/>
    </row>
    <row r="1004" spans="4:4" x14ac:dyDescent="0.25">
      <c r="D1004" s="141"/>
    </row>
    <row r="1005" spans="4:4" x14ac:dyDescent="0.25">
      <c r="D1005" s="141"/>
    </row>
    <row r="1006" spans="4:4" x14ac:dyDescent="0.25">
      <c r="D1006" s="141"/>
    </row>
    <row r="1007" spans="4:4" x14ac:dyDescent="0.25">
      <c r="D1007" s="141"/>
    </row>
    <row r="1008" spans="4:4" x14ac:dyDescent="0.25">
      <c r="D1008" s="141"/>
    </row>
    <row r="1009" spans="4:4" x14ac:dyDescent="0.25">
      <c r="D1009" s="141"/>
    </row>
    <row r="1010" spans="4:4" x14ac:dyDescent="0.25">
      <c r="D1010" s="141"/>
    </row>
    <row r="1011" spans="4:4" x14ac:dyDescent="0.25">
      <c r="D1011" s="141"/>
    </row>
    <row r="1012" spans="4:4" x14ac:dyDescent="0.25">
      <c r="D1012" s="141"/>
    </row>
    <row r="1013" spans="4:4" x14ac:dyDescent="0.25">
      <c r="D1013" s="141"/>
    </row>
    <row r="1014" spans="4:4" x14ac:dyDescent="0.25">
      <c r="D1014" s="141"/>
    </row>
    <row r="1015" spans="4:4" x14ac:dyDescent="0.25">
      <c r="D1015" s="141"/>
    </row>
    <row r="1016" spans="4:4" x14ac:dyDescent="0.25">
      <c r="D1016" s="141"/>
    </row>
    <row r="1017" spans="4:4" x14ac:dyDescent="0.25">
      <c r="D1017" s="141"/>
    </row>
    <row r="1018" spans="4:4" x14ac:dyDescent="0.25">
      <c r="D1018" s="141"/>
    </row>
    <row r="1019" spans="4:4" x14ac:dyDescent="0.25">
      <c r="D1019" s="141"/>
    </row>
    <row r="1020" spans="4:4" x14ac:dyDescent="0.25">
      <c r="D1020" s="141"/>
    </row>
    <row r="1021" spans="4:4" x14ac:dyDescent="0.25">
      <c r="D1021" s="141"/>
    </row>
    <row r="1022" spans="4:4" x14ac:dyDescent="0.25">
      <c r="D1022" s="141"/>
    </row>
    <row r="1023" spans="4:4" x14ac:dyDescent="0.25">
      <c r="D1023" s="141"/>
    </row>
    <row r="1024" spans="4:4" x14ac:dyDescent="0.25">
      <c r="D1024" s="141"/>
    </row>
    <row r="1025" spans="4:4" x14ac:dyDescent="0.25">
      <c r="D1025" s="141"/>
    </row>
    <row r="1026" spans="4:4" x14ac:dyDescent="0.25">
      <c r="D1026" s="141"/>
    </row>
    <row r="1027" spans="4:4" x14ac:dyDescent="0.25">
      <c r="D1027" s="141"/>
    </row>
    <row r="1028" spans="4:4" x14ac:dyDescent="0.25">
      <c r="D1028" s="141"/>
    </row>
    <row r="1029" spans="4:4" x14ac:dyDescent="0.25">
      <c r="D1029" s="141"/>
    </row>
    <row r="1030" spans="4:4" x14ac:dyDescent="0.25">
      <c r="D1030" s="141"/>
    </row>
    <row r="1031" spans="4:4" x14ac:dyDescent="0.25">
      <c r="D1031" s="141"/>
    </row>
    <row r="1032" spans="4:4" x14ac:dyDescent="0.25">
      <c r="D1032" s="141"/>
    </row>
    <row r="1033" spans="4:4" x14ac:dyDescent="0.25">
      <c r="D1033" s="141"/>
    </row>
    <row r="1034" spans="4:4" x14ac:dyDescent="0.25">
      <c r="D1034" s="141"/>
    </row>
    <row r="1035" spans="4:4" x14ac:dyDescent="0.25">
      <c r="D1035" s="141"/>
    </row>
    <row r="1036" spans="4:4" x14ac:dyDescent="0.25">
      <c r="D1036" s="141"/>
    </row>
    <row r="1037" spans="4:4" x14ac:dyDescent="0.25">
      <c r="D1037" s="141"/>
    </row>
    <row r="1038" spans="4:4" x14ac:dyDescent="0.25">
      <c r="D1038" s="141"/>
    </row>
    <row r="1039" spans="4:4" x14ac:dyDescent="0.25">
      <c r="D1039" s="141"/>
    </row>
    <row r="1040" spans="4:4" x14ac:dyDescent="0.25">
      <c r="D1040" s="141"/>
    </row>
    <row r="1041" spans="4:4" x14ac:dyDescent="0.25">
      <c r="D1041" s="141"/>
    </row>
    <row r="1042" spans="4:4" x14ac:dyDescent="0.25">
      <c r="D1042" s="141"/>
    </row>
    <row r="1043" spans="4:4" x14ac:dyDescent="0.25">
      <c r="D1043" s="141"/>
    </row>
    <row r="1044" spans="4:4" x14ac:dyDescent="0.25">
      <c r="D1044" s="141"/>
    </row>
    <row r="1045" spans="4:4" x14ac:dyDescent="0.25">
      <c r="D1045" s="141"/>
    </row>
    <row r="1046" spans="4:4" x14ac:dyDescent="0.25">
      <c r="D1046" s="141"/>
    </row>
    <row r="1047" spans="4:4" x14ac:dyDescent="0.25">
      <c r="D1047" s="141"/>
    </row>
    <row r="1048" spans="4:4" x14ac:dyDescent="0.25">
      <c r="D1048" s="141"/>
    </row>
    <row r="1049" spans="4:4" x14ac:dyDescent="0.25">
      <c r="D1049" s="141"/>
    </row>
    <row r="1050" spans="4:4" x14ac:dyDescent="0.25">
      <c r="D1050" s="141"/>
    </row>
    <row r="1051" spans="4:4" x14ac:dyDescent="0.25">
      <c r="D1051" s="141"/>
    </row>
    <row r="1052" spans="4:4" x14ac:dyDescent="0.25">
      <c r="D1052" s="141"/>
    </row>
    <row r="1053" spans="4:4" x14ac:dyDescent="0.25">
      <c r="D1053" s="141"/>
    </row>
    <row r="1054" spans="4:4" x14ac:dyDescent="0.25">
      <c r="D1054" s="141"/>
    </row>
    <row r="1055" spans="4:4" x14ac:dyDescent="0.25">
      <c r="D1055" s="141"/>
    </row>
    <row r="1056" spans="4:4" x14ac:dyDescent="0.25">
      <c r="D1056" s="141"/>
    </row>
    <row r="1057" spans="4:4" x14ac:dyDescent="0.25">
      <c r="D1057" s="141"/>
    </row>
    <row r="1058" spans="4:4" x14ac:dyDescent="0.25">
      <c r="D1058" s="141"/>
    </row>
    <row r="1059" spans="4:4" x14ac:dyDescent="0.25">
      <c r="D1059" s="141"/>
    </row>
    <row r="1060" spans="4:4" x14ac:dyDescent="0.25">
      <c r="D1060" s="141"/>
    </row>
    <row r="1061" spans="4:4" x14ac:dyDescent="0.25">
      <c r="D1061" s="141"/>
    </row>
    <row r="1062" spans="4:4" x14ac:dyDescent="0.25">
      <c r="D1062" s="141"/>
    </row>
    <row r="1063" spans="4:4" x14ac:dyDescent="0.25">
      <c r="D1063" s="141"/>
    </row>
    <row r="1064" spans="4:4" x14ac:dyDescent="0.25">
      <c r="D1064" s="141"/>
    </row>
    <row r="1065" spans="4:4" x14ac:dyDescent="0.25">
      <c r="D1065" s="141"/>
    </row>
    <row r="1066" spans="4:4" x14ac:dyDescent="0.25">
      <c r="D1066" s="141"/>
    </row>
    <row r="1067" spans="4:4" x14ac:dyDescent="0.25">
      <c r="D1067" s="141"/>
    </row>
    <row r="1068" spans="4:4" x14ac:dyDescent="0.25">
      <c r="D1068" s="141"/>
    </row>
    <row r="1069" spans="4:4" x14ac:dyDescent="0.25">
      <c r="D1069" s="141"/>
    </row>
    <row r="1070" spans="4:4" x14ac:dyDescent="0.25">
      <c r="D1070" s="141"/>
    </row>
    <row r="1071" spans="4:4" x14ac:dyDescent="0.25">
      <c r="D1071" s="141"/>
    </row>
    <row r="1072" spans="4:4" x14ac:dyDescent="0.25">
      <c r="D1072" s="141"/>
    </row>
    <row r="1073" spans="4:4" x14ac:dyDescent="0.25">
      <c r="D1073" s="141"/>
    </row>
    <row r="1074" spans="4:4" x14ac:dyDescent="0.25">
      <c r="D1074" s="141"/>
    </row>
    <row r="1075" spans="4:4" x14ac:dyDescent="0.25">
      <c r="D1075" s="141"/>
    </row>
    <row r="1076" spans="4:4" x14ac:dyDescent="0.25">
      <c r="D1076" s="141"/>
    </row>
    <row r="1077" spans="4:4" x14ac:dyDescent="0.25">
      <c r="D1077" s="141"/>
    </row>
    <row r="1078" spans="4:4" x14ac:dyDescent="0.25">
      <c r="D1078" s="141"/>
    </row>
    <row r="1079" spans="4:4" x14ac:dyDescent="0.25">
      <c r="D1079" s="141"/>
    </row>
    <row r="1080" spans="4:4" x14ac:dyDescent="0.25">
      <c r="D1080" s="141"/>
    </row>
    <row r="1081" spans="4:4" x14ac:dyDescent="0.25">
      <c r="D1081" s="141"/>
    </row>
    <row r="1082" spans="4:4" x14ac:dyDescent="0.25">
      <c r="D1082" s="141"/>
    </row>
    <row r="1083" spans="4:4" x14ac:dyDescent="0.25">
      <c r="D1083" s="141"/>
    </row>
    <row r="1084" spans="4:4" x14ac:dyDescent="0.25">
      <c r="D1084" s="141"/>
    </row>
    <row r="1085" spans="4:4" x14ac:dyDescent="0.25">
      <c r="D1085" s="141"/>
    </row>
    <row r="1086" spans="4:4" x14ac:dyDescent="0.25">
      <c r="D1086" s="141"/>
    </row>
    <row r="1087" spans="4:4" x14ac:dyDescent="0.25">
      <c r="D1087" s="141"/>
    </row>
    <row r="1088" spans="4:4" x14ac:dyDescent="0.25">
      <c r="D1088" s="141"/>
    </row>
    <row r="1089" spans="4:4" x14ac:dyDescent="0.25">
      <c r="D1089" s="141"/>
    </row>
    <row r="1090" spans="4:4" x14ac:dyDescent="0.25">
      <c r="D1090" s="141"/>
    </row>
    <row r="1091" spans="4:4" x14ac:dyDescent="0.25">
      <c r="D1091" s="141"/>
    </row>
    <row r="1092" spans="4:4" x14ac:dyDescent="0.25">
      <c r="D1092" s="141"/>
    </row>
    <row r="1093" spans="4:4" x14ac:dyDescent="0.25">
      <c r="D1093" s="141"/>
    </row>
    <row r="1094" spans="4:4" x14ac:dyDescent="0.25">
      <c r="D1094" s="141"/>
    </row>
    <row r="1095" spans="4:4" x14ac:dyDescent="0.25">
      <c r="D1095" s="141"/>
    </row>
    <row r="1096" spans="4:4" x14ac:dyDescent="0.25">
      <c r="D1096" s="141"/>
    </row>
    <row r="1097" spans="4:4" x14ac:dyDescent="0.25">
      <c r="D1097" s="141"/>
    </row>
    <row r="1098" spans="4:4" x14ac:dyDescent="0.25">
      <c r="D1098" s="141"/>
    </row>
    <row r="1099" spans="4:4" x14ac:dyDescent="0.25">
      <c r="D1099" s="141"/>
    </row>
    <row r="1100" spans="4:4" x14ac:dyDescent="0.25">
      <c r="D1100" s="141"/>
    </row>
    <row r="1101" spans="4:4" x14ac:dyDescent="0.25">
      <c r="D1101" s="141"/>
    </row>
    <row r="1102" spans="4:4" x14ac:dyDescent="0.25">
      <c r="D1102" s="141"/>
    </row>
    <row r="1103" spans="4:4" x14ac:dyDescent="0.25">
      <c r="D1103" s="141"/>
    </row>
    <row r="1104" spans="4:4" x14ac:dyDescent="0.25">
      <c r="D1104" s="141"/>
    </row>
    <row r="1105" spans="4:4" x14ac:dyDescent="0.25">
      <c r="D1105" s="141"/>
    </row>
    <row r="1106" spans="4:4" x14ac:dyDescent="0.25">
      <c r="D1106" s="141"/>
    </row>
    <row r="1107" spans="4:4" x14ac:dyDescent="0.25">
      <c r="D1107" s="141"/>
    </row>
    <row r="1108" spans="4:4" x14ac:dyDescent="0.25">
      <c r="D1108" s="141"/>
    </row>
    <row r="1109" spans="4:4" x14ac:dyDescent="0.25">
      <c r="D1109" s="141"/>
    </row>
    <row r="1110" spans="4:4" x14ac:dyDescent="0.25">
      <c r="D1110" s="141"/>
    </row>
    <row r="1111" spans="4:4" x14ac:dyDescent="0.25">
      <c r="D1111" s="141"/>
    </row>
    <row r="1112" spans="4:4" x14ac:dyDescent="0.25">
      <c r="D1112" s="141"/>
    </row>
    <row r="1113" spans="4:4" x14ac:dyDescent="0.25">
      <c r="D1113" s="141"/>
    </row>
    <row r="1114" spans="4:4" x14ac:dyDescent="0.25">
      <c r="D1114" s="141"/>
    </row>
    <row r="1115" spans="4:4" x14ac:dyDescent="0.25">
      <c r="D1115" s="141"/>
    </row>
    <row r="1116" spans="4:4" x14ac:dyDescent="0.25">
      <c r="D1116" s="141"/>
    </row>
    <row r="1117" spans="4:4" x14ac:dyDescent="0.25">
      <c r="D1117" s="141"/>
    </row>
    <row r="1118" spans="4:4" x14ac:dyDescent="0.25">
      <c r="D1118" s="141"/>
    </row>
    <row r="1119" spans="4:4" x14ac:dyDescent="0.25">
      <c r="D1119" s="141"/>
    </row>
    <row r="1120" spans="4:4" x14ac:dyDescent="0.25">
      <c r="D1120" s="141"/>
    </row>
    <row r="1121" spans="4:4" x14ac:dyDescent="0.25">
      <c r="D1121" s="141"/>
    </row>
    <row r="1122" spans="4:4" x14ac:dyDescent="0.25">
      <c r="D1122" s="141"/>
    </row>
    <row r="1123" spans="4:4" x14ac:dyDescent="0.25">
      <c r="D1123" s="141"/>
    </row>
    <row r="1124" spans="4:4" x14ac:dyDescent="0.25">
      <c r="D1124" s="141"/>
    </row>
    <row r="1125" spans="4:4" x14ac:dyDescent="0.25">
      <c r="D1125" s="141"/>
    </row>
    <row r="1126" spans="4:4" x14ac:dyDescent="0.25">
      <c r="D1126" s="141"/>
    </row>
    <row r="1127" spans="4:4" x14ac:dyDescent="0.25">
      <c r="D1127" s="141"/>
    </row>
    <row r="1128" spans="4:4" x14ac:dyDescent="0.25">
      <c r="D1128" s="141"/>
    </row>
    <row r="1129" spans="4:4" x14ac:dyDescent="0.25">
      <c r="D1129" s="141"/>
    </row>
    <row r="1130" spans="4:4" x14ac:dyDescent="0.25">
      <c r="D1130" s="141"/>
    </row>
    <row r="1131" spans="4:4" x14ac:dyDescent="0.25">
      <c r="D1131" s="141"/>
    </row>
    <row r="1132" spans="4:4" x14ac:dyDescent="0.25">
      <c r="D1132" s="141"/>
    </row>
    <row r="1133" spans="4:4" x14ac:dyDescent="0.25">
      <c r="D1133" s="141"/>
    </row>
    <row r="1134" spans="4:4" x14ac:dyDescent="0.25">
      <c r="D1134" s="141"/>
    </row>
    <row r="1135" spans="4:4" x14ac:dyDescent="0.25">
      <c r="D1135" s="141"/>
    </row>
    <row r="1136" spans="4:4" x14ac:dyDescent="0.25">
      <c r="D1136" s="141"/>
    </row>
    <row r="1137" spans="4:4" x14ac:dyDescent="0.25">
      <c r="D1137" s="141"/>
    </row>
    <row r="1138" spans="4:4" x14ac:dyDescent="0.25">
      <c r="D1138" s="141"/>
    </row>
    <row r="1139" spans="4:4" x14ac:dyDescent="0.25">
      <c r="D1139" s="141"/>
    </row>
    <row r="1140" spans="4:4" x14ac:dyDescent="0.25">
      <c r="D1140" s="141"/>
    </row>
    <row r="1141" spans="4:4" x14ac:dyDescent="0.25">
      <c r="D1141" s="141"/>
    </row>
    <row r="1142" spans="4:4" x14ac:dyDescent="0.25">
      <c r="D1142" s="141"/>
    </row>
    <row r="1143" spans="4:4" x14ac:dyDescent="0.25">
      <c r="D1143" s="141"/>
    </row>
    <row r="1144" spans="4:4" x14ac:dyDescent="0.25">
      <c r="D1144" s="141"/>
    </row>
    <row r="1145" spans="4:4" x14ac:dyDescent="0.25">
      <c r="D1145" s="141"/>
    </row>
    <row r="1146" spans="4:4" x14ac:dyDescent="0.25">
      <c r="D1146" s="141"/>
    </row>
    <row r="1147" spans="4:4" x14ac:dyDescent="0.25">
      <c r="D1147" s="141"/>
    </row>
    <row r="1148" spans="4:4" x14ac:dyDescent="0.25">
      <c r="D1148" s="141"/>
    </row>
    <row r="1149" spans="4:4" x14ac:dyDescent="0.25">
      <c r="D1149" s="141"/>
    </row>
    <row r="1150" spans="4:4" x14ac:dyDescent="0.25">
      <c r="D1150" s="141"/>
    </row>
    <row r="1151" spans="4:4" x14ac:dyDescent="0.25">
      <c r="D1151" s="141"/>
    </row>
    <row r="1152" spans="4:4" x14ac:dyDescent="0.25">
      <c r="D1152" s="141"/>
    </row>
    <row r="1153" spans="4:4" x14ac:dyDescent="0.25">
      <c r="D1153" s="141"/>
    </row>
    <row r="1154" spans="4:4" x14ac:dyDescent="0.25">
      <c r="D1154" s="141"/>
    </row>
    <row r="1155" spans="4:4" x14ac:dyDescent="0.25">
      <c r="D1155" s="141"/>
    </row>
    <row r="1156" spans="4:4" x14ac:dyDescent="0.25">
      <c r="D1156" s="141"/>
    </row>
    <row r="1157" spans="4:4" x14ac:dyDescent="0.25">
      <c r="D1157" s="141"/>
    </row>
    <row r="1158" spans="4:4" x14ac:dyDescent="0.25">
      <c r="D1158" s="141"/>
    </row>
    <row r="1159" spans="4:4" x14ac:dyDescent="0.25">
      <c r="D1159" s="141"/>
    </row>
    <row r="1160" spans="4:4" x14ac:dyDescent="0.25">
      <c r="D1160" s="141"/>
    </row>
    <row r="1161" spans="4:4" x14ac:dyDescent="0.25">
      <c r="D1161" s="141"/>
    </row>
    <row r="1162" spans="4:4" x14ac:dyDescent="0.25">
      <c r="D1162" s="141"/>
    </row>
    <row r="1163" spans="4:4" x14ac:dyDescent="0.25">
      <c r="D1163" s="141"/>
    </row>
    <row r="1164" spans="4:4" x14ac:dyDescent="0.25">
      <c r="D1164" s="141"/>
    </row>
    <row r="1165" spans="4:4" x14ac:dyDescent="0.25">
      <c r="D1165" s="141"/>
    </row>
    <row r="1166" spans="4:4" x14ac:dyDescent="0.25">
      <c r="D1166" s="141"/>
    </row>
    <row r="1167" spans="4:4" x14ac:dyDescent="0.25">
      <c r="D1167" s="141"/>
    </row>
    <row r="1168" spans="4:4" x14ac:dyDescent="0.25">
      <c r="D1168" s="141"/>
    </row>
    <row r="1169" spans="4:4" x14ac:dyDescent="0.25">
      <c r="D1169" s="141"/>
    </row>
    <row r="1170" spans="4:4" x14ac:dyDescent="0.25">
      <c r="D1170" s="141"/>
    </row>
    <row r="1171" spans="4:4" x14ac:dyDescent="0.25">
      <c r="D1171" s="141"/>
    </row>
    <row r="1172" spans="4:4" x14ac:dyDescent="0.25">
      <c r="D1172" s="141"/>
    </row>
    <row r="1173" spans="4:4" x14ac:dyDescent="0.25">
      <c r="D1173" s="141"/>
    </row>
    <row r="1174" spans="4:4" x14ac:dyDescent="0.25">
      <c r="D1174" s="141"/>
    </row>
    <row r="1175" spans="4:4" x14ac:dyDescent="0.25">
      <c r="D1175" s="141"/>
    </row>
    <row r="1176" spans="4:4" x14ac:dyDescent="0.25">
      <c r="D1176" s="141"/>
    </row>
    <row r="1177" spans="4:4" x14ac:dyDescent="0.25">
      <c r="D1177" s="141"/>
    </row>
    <row r="1178" spans="4:4" x14ac:dyDescent="0.25">
      <c r="D1178" s="141"/>
    </row>
    <row r="1179" spans="4:4" x14ac:dyDescent="0.25">
      <c r="D1179" s="141"/>
    </row>
    <row r="1180" spans="4:4" x14ac:dyDescent="0.25">
      <c r="D1180" s="141"/>
    </row>
    <row r="1181" spans="4:4" x14ac:dyDescent="0.25">
      <c r="D1181" s="141"/>
    </row>
    <row r="1182" spans="4:4" x14ac:dyDescent="0.25">
      <c r="D1182" s="141"/>
    </row>
    <row r="1183" spans="4:4" x14ac:dyDescent="0.25">
      <c r="D1183" s="141"/>
    </row>
    <row r="1184" spans="4:4" x14ac:dyDescent="0.25">
      <c r="D1184" s="141"/>
    </row>
    <row r="1185" spans="4:4" x14ac:dyDescent="0.25">
      <c r="D1185" s="141"/>
    </row>
    <row r="1186" spans="4:4" x14ac:dyDescent="0.25">
      <c r="D1186" s="141"/>
    </row>
    <row r="1187" spans="4:4" x14ac:dyDescent="0.25">
      <c r="D1187" s="141"/>
    </row>
    <row r="1188" spans="4:4" x14ac:dyDescent="0.25">
      <c r="D1188" s="141"/>
    </row>
    <row r="1189" spans="4:4" x14ac:dyDescent="0.25">
      <c r="D1189" s="141"/>
    </row>
    <row r="1190" spans="4:4" x14ac:dyDescent="0.25">
      <c r="D1190" s="141"/>
    </row>
    <row r="1191" spans="4:4" x14ac:dyDescent="0.25">
      <c r="D1191" s="141"/>
    </row>
    <row r="1192" spans="4:4" x14ac:dyDescent="0.25">
      <c r="D1192" s="141"/>
    </row>
    <row r="1193" spans="4:4" x14ac:dyDescent="0.25">
      <c r="D1193" s="141"/>
    </row>
    <row r="1194" spans="4:4" x14ac:dyDescent="0.25">
      <c r="D1194" s="141"/>
    </row>
    <row r="1195" spans="4:4" x14ac:dyDescent="0.25">
      <c r="D1195" s="141"/>
    </row>
    <row r="1196" spans="4:4" x14ac:dyDescent="0.25">
      <c r="D1196" s="141"/>
    </row>
    <row r="1197" spans="4:4" x14ac:dyDescent="0.25">
      <c r="D1197" s="141"/>
    </row>
    <row r="1198" spans="4:4" x14ac:dyDescent="0.25">
      <c r="D1198" s="141"/>
    </row>
    <row r="1199" spans="4:4" x14ac:dyDescent="0.25">
      <c r="D1199" s="141"/>
    </row>
    <row r="1200" spans="4:4" x14ac:dyDescent="0.25">
      <c r="D1200" s="141"/>
    </row>
    <row r="1201" spans="4:4" x14ac:dyDescent="0.25">
      <c r="D1201" s="141"/>
    </row>
    <row r="1202" spans="4:4" x14ac:dyDescent="0.25">
      <c r="D1202" s="141"/>
    </row>
    <row r="1203" spans="4:4" x14ac:dyDescent="0.25">
      <c r="D1203" s="141"/>
    </row>
    <row r="1204" spans="4:4" x14ac:dyDescent="0.25">
      <c r="D1204" s="141"/>
    </row>
    <row r="1205" spans="4:4" x14ac:dyDescent="0.25">
      <c r="D1205" s="141"/>
    </row>
    <row r="1206" spans="4:4" x14ac:dyDescent="0.25">
      <c r="D1206" s="141"/>
    </row>
    <row r="1207" spans="4:4" x14ac:dyDescent="0.25">
      <c r="D1207" s="141"/>
    </row>
    <row r="1208" spans="4:4" x14ac:dyDescent="0.25">
      <c r="D1208" s="141"/>
    </row>
    <row r="1209" spans="4:4" x14ac:dyDescent="0.25">
      <c r="D1209" s="141"/>
    </row>
    <row r="1210" spans="4:4" x14ac:dyDescent="0.25">
      <c r="D1210" s="141"/>
    </row>
    <row r="1211" spans="4:4" x14ac:dyDescent="0.25">
      <c r="D1211" s="141"/>
    </row>
    <row r="1212" spans="4:4" x14ac:dyDescent="0.25">
      <c r="D1212" s="141"/>
    </row>
    <row r="1213" spans="4:4" x14ac:dyDescent="0.25">
      <c r="D1213" s="141"/>
    </row>
    <row r="1214" spans="4:4" x14ac:dyDescent="0.25">
      <c r="D1214" s="141"/>
    </row>
    <row r="1215" spans="4:4" x14ac:dyDescent="0.25">
      <c r="D1215" s="141"/>
    </row>
    <row r="1216" spans="4:4" x14ac:dyDescent="0.25">
      <c r="D1216" s="141"/>
    </row>
    <row r="1217" spans="4:4" x14ac:dyDescent="0.25">
      <c r="D1217" s="141"/>
    </row>
    <row r="1218" spans="4:4" x14ac:dyDescent="0.25">
      <c r="D1218" s="141"/>
    </row>
    <row r="1219" spans="4:4" x14ac:dyDescent="0.25">
      <c r="D1219" s="141"/>
    </row>
    <row r="1220" spans="4:4" x14ac:dyDescent="0.25">
      <c r="D1220" s="141"/>
    </row>
    <row r="1221" spans="4:4" x14ac:dyDescent="0.25">
      <c r="D1221" s="141"/>
    </row>
    <row r="1222" spans="4:4" x14ac:dyDescent="0.25">
      <c r="D1222" s="141"/>
    </row>
    <row r="1223" spans="4:4" x14ac:dyDescent="0.25">
      <c r="D1223" s="141"/>
    </row>
    <row r="1224" spans="4:4" x14ac:dyDescent="0.25">
      <c r="D1224" s="141"/>
    </row>
    <row r="1225" spans="4:4" x14ac:dyDescent="0.25">
      <c r="D1225" s="141"/>
    </row>
    <row r="1226" spans="4:4" x14ac:dyDescent="0.25">
      <c r="D1226" s="141"/>
    </row>
    <row r="1227" spans="4:4" x14ac:dyDescent="0.25">
      <c r="D1227" s="141"/>
    </row>
    <row r="1228" spans="4:4" x14ac:dyDescent="0.25">
      <c r="D1228" s="141"/>
    </row>
    <row r="1229" spans="4:4" x14ac:dyDescent="0.25">
      <c r="D1229" s="141"/>
    </row>
    <row r="1230" spans="4:4" x14ac:dyDescent="0.25">
      <c r="D1230" s="141"/>
    </row>
    <row r="1231" spans="4:4" x14ac:dyDescent="0.25">
      <c r="D1231" s="141"/>
    </row>
    <row r="1232" spans="4:4" x14ac:dyDescent="0.25">
      <c r="D1232" s="141"/>
    </row>
    <row r="1233" spans="4:4" x14ac:dyDescent="0.25">
      <c r="D1233" s="141"/>
    </row>
    <row r="1234" spans="4:4" x14ac:dyDescent="0.25">
      <c r="D1234" s="141"/>
    </row>
    <row r="1235" spans="4:4" x14ac:dyDescent="0.25">
      <c r="D1235" s="141"/>
    </row>
    <row r="1236" spans="4:4" x14ac:dyDescent="0.25">
      <c r="D1236" s="141"/>
    </row>
    <row r="1237" spans="4:4" x14ac:dyDescent="0.25">
      <c r="D1237" s="141"/>
    </row>
    <row r="1238" spans="4:4" x14ac:dyDescent="0.25">
      <c r="D1238" s="141"/>
    </row>
    <row r="1239" spans="4:4" x14ac:dyDescent="0.25">
      <c r="D1239" s="141"/>
    </row>
    <row r="1240" spans="4:4" x14ac:dyDescent="0.25">
      <c r="D1240" s="141"/>
    </row>
    <row r="1241" spans="4:4" x14ac:dyDescent="0.25">
      <c r="D1241" s="141"/>
    </row>
    <row r="1242" spans="4:4" x14ac:dyDescent="0.25">
      <c r="D1242" s="141"/>
    </row>
    <row r="1243" spans="4:4" x14ac:dyDescent="0.25">
      <c r="D1243" s="141"/>
    </row>
    <row r="1244" spans="4:4" x14ac:dyDescent="0.25">
      <c r="D1244" s="141"/>
    </row>
    <row r="1245" spans="4:4" x14ac:dyDescent="0.25">
      <c r="D1245" s="141"/>
    </row>
    <row r="1246" spans="4:4" x14ac:dyDescent="0.25">
      <c r="D1246" s="141"/>
    </row>
    <row r="1247" spans="4:4" x14ac:dyDescent="0.25">
      <c r="D1247" s="141"/>
    </row>
    <row r="1248" spans="4:4" x14ac:dyDescent="0.25">
      <c r="D1248" s="141"/>
    </row>
    <row r="1249" spans="4:4" x14ac:dyDescent="0.25">
      <c r="D1249" s="141"/>
    </row>
    <row r="1250" spans="4:4" x14ac:dyDescent="0.25">
      <c r="D1250" s="141"/>
    </row>
    <row r="1251" spans="4:4" x14ac:dyDescent="0.25">
      <c r="D1251" s="141"/>
    </row>
    <row r="1252" spans="4:4" x14ac:dyDescent="0.25">
      <c r="D1252" s="141"/>
    </row>
    <row r="1253" spans="4:4" x14ac:dyDescent="0.25">
      <c r="D1253" s="141"/>
    </row>
    <row r="1254" spans="4:4" x14ac:dyDescent="0.25">
      <c r="D1254" s="141"/>
    </row>
    <row r="1255" spans="4:4" x14ac:dyDescent="0.25">
      <c r="D1255" s="141"/>
    </row>
    <row r="1256" spans="4:4" x14ac:dyDescent="0.25">
      <c r="D1256" s="141"/>
    </row>
    <row r="1257" spans="4:4" x14ac:dyDescent="0.25">
      <c r="D1257" s="141"/>
    </row>
    <row r="1258" spans="4:4" x14ac:dyDescent="0.25">
      <c r="D1258" s="141"/>
    </row>
    <row r="1259" spans="4:4" x14ac:dyDescent="0.25">
      <c r="D1259" s="141"/>
    </row>
    <row r="1260" spans="4:4" x14ac:dyDescent="0.25">
      <c r="D1260" s="141"/>
    </row>
    <row r="1261" spans="4:4" x14ac:dyDescent="0.25">
      <c r="D1261" s="141"/>
    </row>
    <row r="1262" spans="4:4" x14ac:dyDescent="0.25">
      <c r="D1262" s="141"/>
    </row>
    <row r="1263" spans="4:4" x14ac:dyDescent="0.25">
      <c r="D1263" s="141"/>
    </row>
    <row r="1264" spans="4:4" x14ac:dyDescent="0.25">
      <c r="D1264" s="141"/>
    </row>
    <row r="1265" spans="4:4" x14ac:dyDescent="0.25">
      <c r="D1265" s="141"/>
    </row>
    <row r="1266" spans="4:4" x14ac:dyDescent="0.25">
      <c r="D1266" s="141"/>
    </row>
    <row r="1267" spans="4:4" x14ac:dyDescent="0.25">
      <c r="D1267" s="141"/>
    </row>
    <row r="1268" spans="4:4" x14ac:dyDescent="0.25">
      <c r="D1268" s="141"/>
    </row>
    <row r="1269" spans="4:4" x14ac:dyDescent="0.25">
      <c r="D1269" s="141"/>
    </row>
    <row r="1270" spans="4:4" x14ac:dyDescent="0.25">
      <c r="D1270" s="141"/>
    </row>
    <row r="1271" spans="4:4" x14ac:dyDescent="0.25">
      <c r="D1271" s="141"/>
    </row>
    <row r="1272" spans="4:4" x14ac:dyDescent="0.25">
      <c r="D1272" s="141"/>
    </row>
    <row r="1273" spans="4:4" x14ac:dyDescent="0.25">
      <c r="D1273" s="141"/>
    </row>
    <row r="1274" spans="4:4" x14ac:dyDescent="0.25">
      <c r="D1274" s="141"/>
    </row>
    <row r="1275" spans="4:4" x14ac:dyDescent="0.25">
      <c r="D1275" s="141"/>
    </row>
    <row r="1276" spans="4:4" x14ac:dyDescent="0.25">
      <c r="D1276" s="141"/>
    </row>
    <row r="1277" spans="4:4" x14ac:dyDescent="0.25">
      <c r="D1277" s="141"/>
    </row>
    <row r="1278" spans="4:4" x14ac:dyDescent="0.25">
      <c r="D1278" s="141"/>
    </row>
    <row r="1279" spans="4:4" x14ac:dyDescent="0.25">
      <c r="D1279" s="141"/>
    </row>
    <row r="1280" spans="4:4" x14ac:dyDescent="0.25">
      <c r="D1280" s="141"/>
    </row>
    <row r="1281" spans="4:4" x14ac:dyDescent="0.25">
      <c r="D1281" s="141"/>
    </row>
    <row r="1282" spans="4:4" x14ac:dyDescent="0.25">
      <c r="D1282" s="141"/>
    </row>
    <row r="1283" spans="4:4" x14ac:dyDescent="0.25">
      <c r="D1283" s="141"/>
    </row>
    <row r="1284" spans="4:4" x14ac:dyDescent="0.25">
      <c r="D1284" s="141"/>
    </row>
    <row r="1285" spans="4:4" x14ac:dyDescent="0.25">
      <c r="D1285" s="141"/>
    </row>
    <row r="1286" spans="4:4" x14ac:dyDescent="0.25">
      <c r="D1286" s="141"/>
    </row>
    <row r="1287" spans="4:4" x14ac:dyDescent="0.25">
      <c r="D1287" s="141"/>
    </row>
    <row r="1288" spans="4:4" x14ac:dyDescent="0.25">
      <c r="D1288" s="141"/>
    </row>
    <row r="1289" spans="4:4" x14ac:dyDescent="0.25">
      <c r="D1289" s="141"/>
    </row>
    <row r="1290" spans="4:4" x14ac:dyDescent="0.25">
      <c r="D1290" s="141"/>
    </row>
    <row r="1291" spans="4:4" x14ac:dyDescent="0.25">
      <c r="D1291" s="141"/>
    </row>
    <row r="1292" spans="4:4" x14ac:dyDescent="0.25">
      <c r="D1292" s="141"/>
    </row>
    <row r="1293" spans="4:4" x14ac:dyDescent="0.25">
      <c r="D1293" s="141"/>
    </row>
    <row r="1294" spans="4:4" x14ac:dyDescent="0.25">
      <c r="D1294" s="141"/>
    </row>
    <row r="1295" spans="4:4" x14ac:dyDescent="0.25">
      <c r="D1295" s="141"/>
    </row>
    <row r="1296" spans="4:4" x14ac:dyDescent="0.25">
      <c r="D1296" s="141"/>
    </row>
    <row r="1297" spans="4:4" x14ac:dyDescent="0.25">
      <c r="D1297" s="141"/>
    </row>
    <row r="1298" spans="4:4" x14ac:dyDescent="0.25">
      <c r="D1298" s="141"/>
    </row>
    <row r="1299" spans="4:4" x14ac:dyDescent="0.25">
      <c r="D1299" s="141"/>
    </row>
    <row r="1300" spans="4:4" x14ac:dyDescent="0.25">
      <c r="D1300" s="141"/>
    </row>
    <row r="1301" spans="4:4" x14ac:dyDescent="0.25">
      <c r="D1301" s="141"/>
    </row>
    <row r="1302" spans="4:4" x14ac:dyDescent="0.25">
      <c r="D1302" s="141"/>
    </row>
    <row r="1303" spans="4:4" x14ac:dyDescent="0.25">
      <c r="D1303" s="141"/>
    </row>
    <row r="1304" spans="4:4" x14ac:dyDescent="0.25">
      <c r="D1304" s="141"/>
    </row>
    <row r="1305" spans="4:4" x14ac:dyDescent="0.25">
      <c r="D1305" s="141"/>
    </row>
    <row r="1306" spans="4:4" x14ac:dyDescent="0.25">
      <c r="D1306" s="141"/>
    </row>
    <row r="1307" spans="4:4" x14ac:dyDescent="0.25">
      <c r="D1307" s="141"/>
    </row>
    <row r="1308" spans="4:4" x14ac:dyDescent="0.25">
      <c r="D1308" s="141"/>
    </row>
    <row r="1309" spans="4:4" x14ac:dyDescent="0.25">
      <c r="D1309" s="141"/>
    </row>
    <row r="1310" spans="4:4" x14ac:dyDescent="0.25">
      <c r="D1310" s="141"/>
    </row>
    <row r="1311" spans="4:4" x14ac:dyDescent="0.25">
      <c r="D1311" s="141"/>
    </row>
    <row r="1312" spans="4:4" x14ac:dyDescent="0.25">
      <c r="D1312" s="141"/>
    </row>
    <row r="1313" spans="4:4" x14ac:dyDescent="0.25">
      <c r="D1313" s="141"/>
    </row>
    <row r="1314" spans="4:4" x14ac:dyDescent="0.25">
      <c r="D1314" s="141"/>
    </row>
    <row r="1315" spans="4:4" x14ac:dyDescent="0.25">
      <c r="D1315" s="141"/>
    </row>
    <row r="1316" spans="4:4" x14ac:dyDescent="0.25">
      <c r="D1316" s="141"/>
    </row>
    <row r="1317" spans="4:4" x14ac:dyDescent="0.25">
      <c r="D1317" s="141"/>
    </row>
    <row r="1318" spans="4:4" x14ac:dyDescent="0.25">
      <c r="D1318" s="141"/>
    </row>
    <row r="1319" spans="4:4" x14ac:dyDescent="0.25">
      <c r="D1319" s="141"/>
    </row>
    <row r="1320" spans="4:4" x14ac:dyDescent="0.25">
      <c r="D1320" s="141"/>
    </row>
    <row r="1321" spans="4:4" x14ac:dyDescent="0.25">
      <c r="D1321" s="141"/>
    </row>
    <row r="1322" spans="4:4" x14ac:dyDescent="0.25">
      <c r="D1322" s="141"/>
    </row>
    <row r="1323" spans="4:4" x14ac:dyDescent="0.25">
      <c r="D1323" s="141"/>
    </row>
    <row r="1324" spans="4:4" x14ac:dyDescent="0.25">
      <c r="D1324" s="141"/>
    </row>
    <row r="1325" spans="4:4" x14ac:dyDescent="0.25">
      <c r="D1325" s="141"/>
    </row>
    <row r="1326" spans="4:4" x14ac:dyDescent="0.25">
      <c r="D1326" s="141"/>
    </row>
    <row r="1327" spans="4:4" x14ac:dyDescent="0.25">
      <c r="D1327" s="141"/>
    </row>
    <row r="1328" spans="4:4" x14ac:dyDescent="0.25">
      <c r="D1328" s="141"/>
    </row>
    <row r="1329" spans="4:4" x14ac:dyDescent="0.25">
      <c r="D1329" s="141"/>
    </row>
    <row r="1330" spans="4:4" x14ac:dyDescent="0.25">
      <c r="D1330" s="141"/>
    </row>
    <row r="1331" spans="4:4" x14ac:dyDescent="0.25">
      <c r="D1331" s="141"/>
    </row>
    <row r="1332" spans="4:4" x14ac:dyDescent="0.25">
      <c r="D1332" s="141"/>
    </row>
    <row r="1333" spans="4:4" x14ac:dyDescent="0.25">
      <c r="D1333" s="141"/>
    </row>
    <row r="1334" spans="4:4" x14ac:dyDescent="0.25">
      <c r="D1334" s="141"/>
    </row>
    <row r="1335" spans="4:4" x14ac:dyDescent="0.25">
      <c r="D1335" s="141"/>
    </row>
    <row r="1336" spans="4:4" x14ac:dyDescent="0.25">
      <c r="D1336" s="141"/>
    </row>
    <row r="1337" spans="4:4" x14ac:dyDescent="0.25">
      <c r="D1337" s="141"/>
    </row>
    <row r="1338" spans="4:4" x14ac:dyDescent="0.25">
      <c r="D1338" s="141"/>
    </row>
    <row r="1339" spans="4:4" x14ac:dyDescent="0.25">
      <c r="D1339" s="141"/>
    </row>
    <row r="1340" spans="4:4" x14ac:dyDescent="0.25">
      <c r="D1340" s="141"/>
    </row>
    <row r="1341" spans="4:4" x14ac:dyDescent="0.25">
      <c r="D1341" s="141"/>
    </row>
    <row r="1342" spans="4:4" x14ac:dyDescent="0.25">
      <c r="D1342" s="141"/>
    </row>
    <row r="1343" spans="4:4" x14ac:dyDescent="0.25">
      <c r="D1343" s="141"/>
    </row>
    <row r="1344" spans="4:4" x14ac:dyDescent="0.25">
      <c r="D1344" s="141"/>
    </row>
    <row r="1345" spans="4:4" x14ac:dyDescent="0.25">
      <c r="D1345" s="141"/>
    </row>
    <row r="1346" spans="4:4" x14ac:dyDescent="0.25">
      <c r="D1346" s="141"/>
    </row>
    <row r="1347" spans="4:4" x14ac:dyDescent="0.25">
      <c r="D1347" s="141"/>
    </row>
    <row r="1348" spans="4:4" x14ac:dyDescent="0.25">
      <c r="D1348" s="141"/>
    </row>
    <row r="1349" spans="4:4" x14ac:dyDescent="0.25">
      <c r="D1349" s="141"/>
    </row>
    <row r="1350" spans="4:4" x14ac:dyDescent="0.25">
      <c r="D1350" s="141"/>
    </row>
    <row r="1351" spans="4:4" x14ac:dyDescent="0.25">
      <c r="D1351" s="141"/>
    </row>
    <row r="1352" spans="4:4" x14ac:dyDescent="0.25">
      <c r="D1352" s="141"/>
    </row>
    <row r="1353" spans="4:4" x14ac:dyDescent="0.25">
      <c r="D1353" s="141"/>
    </row>
    <row r="1354" spans="4:4" x14ac:dyDescent="0.25">
      <c r="D1354" s="141"/>
    </row>
    <row r="1355" spans="4:4" x14ac:dyDescent="0.25">
      <c r="D1355" s="141"/>
    </row>
    <row r="1356" spans="4:4" x14ac:dyDescent="0.25">
      <c r="D1356" s="141"/>
    </row>
    <row r="1357" spans="4:4" x14ac:dyDescent="0.25">
      <c r="D1357" s="141"/>
    </row>
    <row r="1358" spans="4:4" x14ac:dyDescent="0.25">
      <c r="D1358" s="141"/>
    </row>
    <row r="1359" spans="4:4" x14ac:dyDescent="0.25">
      <c r="D1359" s="141"/>
    </row>
    <row r="1360" spans="4:4" x14ac:dyDescent="0.25">
      <c r="D1360" s="141"/>
    </row>
    <row r="1361" spans="4:4" x14ac:dyDescent="0.25">
      <c r="D1361" s="141"/>
    </row>
    <row r="1362" spans="4:4" x14ac:dyDescent="0.25">
      <c r="D1362" s="141"/>
    </row>
    <row r="1363" spans="4:4" x14ac:dyDescent="0.25">
      <c r="D1363" s="141"/>
    </row>
    <row r="1364" spans="4:4" x14ac:dyDescent="0.25">
      <c r="D1364" s="141"/>
    </row>
    <row r="1365" spans="4:4" x14ac:dyDescent="0.25">
      <c r="D1365" s="141"/>
    </row>
    <row r="1366" spans="4:4" x14ac:dyDescent="0.25">
      <c r="D1366" s="141"/>
    </row>
    <row r="1367" spans="4:4" x14ac:dyDescent="0.25">
      <c r="D1367" s="141"/>
    </row>
    <row r="1368" spans="4:4" x14ac:dyDescent="0.25">
      <c r="D1368" s="141"/>
    </row>
    <row r="1369" spans="4:4" x14ac:dyDescent="0.25">
      <c r="D1369" s="141"/>
    </row>
    <row r="1370" spans="4:4" x14ac:dyDescent="0.25">
      <c r="D1370" s="141"/>
    </row>
    <row r="1371" spans="4:4" x14ac:dyDescent="0.25">
      <c r="D1371" s="141"/>
    </row>
    <row r="1372" spans="4:4" x14ac:dyDescent="0.25">
      <c r="D1372" s="141"/>
    </row>
    <row r="1373" spans="4:4" x14ac:dyDescent="0.25">
      <c r="D1373" s="141"/>
    </row>
    <row r="1374" spans="4:4" x14ac:dyDescent="0.25">
      <c r="D1374" s="141"/>
    </row>
    <row r="1375" spans="4:4" x14ac:dyDescent="0.25">
      <c r="D1375" s="141"/>
    </row>
    <row r="1376" spans="4:4" x14ac:dyDescent="0.25">
      <c r="D1376" s="141"/>
    </row>
    <row r="1377" spans="4:4" x14ac:dyDescent="0.25">
      <c r="D1377" s="141"/>
    </row>
    <row r="1378" spans="4:4" x14ac:dyDescent="0.25">
      <c r="D1378" s="141"/>
    </row>
    <row r="1379" spans="4:4" x14ac:dyDescent="0.25">
      <c r="D1379" s="141"/>
    </row>
    <row r="1380" spans="4:4" x14ac:dyDescent="0.25">
      <c r="D1380" s="141"/>
    </row>
    <row r="1381" spans="4:4" x14ac:dyDescent="0.25">
      <c r="D1381" s="141"/>
    </row>
    <row r="1382" spans="4:4" x14ac:dyDescent="0.25">
      <c r="D1382" s="141"/>
    </row>
    <row r="1383" spans="4:4" x14ac:dyDescent="0.25">
      <c r="D1383" s="141"/>
    </row>
    <row r="1384" spans="4:4" x14ac:dyDescent="0.25">
      <c r="D1384" s="141"/>
    </row>
    <row r="1385" spans="4:4" x14ac:dyDescent="0.25">
      <c r="D1385" s="141"/>
    </row>
    <row r="1386" spans="4:4" x14ac:dyDescent="0.25">
      <c r="D1386" s="141"/>
    </row>
    <row r="1387" spans="4:4" x14ac:dyDescent="0.25">
      <c r="D1387" s="141"/>
    </row>
    <row r="1388" spans="4:4" x14ac:dyDescent="0.25">
      <c r="D1388" s="141"/>
    </row>
    <row r="1389" spans="4:4" x14ac:dyDescent="0.25">
      <c r="D1389" s="141"/>
    </row>
    <row r="1390" spans="4:4" x14ac:dyDescent="0.25">
      <c r="D1390" s="141"/>
    </row>
    <row r="1391" spans="4:4" x14ac:dyDescent="0.25">
      <c r="D1391" s="141"/>
    </row>
    <row r="1392" spans="4:4" x14ac:dyDescent="0.25">
      <c r="D1392" s="141"/>
    </row>
    <row r="1393" spans="4:4" x14ac:dyDescent="0.25">
      <c r="D1393" s="141"/>
    </row>
    <row r="1394" spans="4:4" x14ac:dyDescent="0.25">
      <c r="D1394" s="141"/>
    </row>
    <row r="1395" spans="4:4" x14ac:dyDescent="0.25">
      <c r="D1395" s="141"/>
    </row>
    <row r="1396" spans="4:4" x14ac:dyDescent="0.25">
      <c r="D1396" s="141"/>
    </row>
    <row r="1397" spans="4:4" x14ac:dyDescent="0.25">
      <c r="D1397" s="141"/>
    </row>
    <row r="1398" spans="4:4" x14ac:dyDescent="0.25">
      <c r="D1398" s="141"/>
    </row>
    <row r="1399" spans="4:4" x14ac:dyDescent="0.25">
      <c r="D1399" s="141"/>
    </row>
    <row r="1400" spans="4:4" x14ac:dyDescent="0.25">
      <c r="D1400" s="141"/>
    </row>
    <row r="1401" spans="4:4" x14ac:dyDescent="0.25">
      <c r="D1401" s="141"/>
    </row>
    <row r="1402" spans="4:4" x14ac:dyDescent="0.25">
      <c r="D1402" s="141"/>
    </row>
    <row r="1403" spans="4:4" x14ac:dyDescent="0.25">
      <c r="D1403" s="141"/>
    </row>
    <row r="1404" spans="4:4" x14ac:dyDescent="0.25">
      <c r="D1404" s="141"/>
    </row>
    <row r="1405" spans="4:4" x14ac:dyDescent="0.25">
      <c r="D1405" s="141"/>
    </row>
    <row r="1406" spans="4:4" x14ac:dyDescent="0.25">
      <c r="D1406" s="141"/>
    </row>
    <row r="1407" spans="4:4" x14ac:dyDescent="0.25">
      <c r="D1407" s="141"/>
    </row>
    <row r="1408" spans="4:4" x14ac:dyDescent="0.25">
      <c r="D1408" s="141"/>
    </row>
    <row r="1409" spans="4:4" x14ac:dyDescent="0.25">
      <c r="D1409" s="141"/>
    </row>
    <row r="1410" spans="4:4" x14ac:dyDescent="0.25">
      <c r="D1410" s="141"/>
    </row>
    <row r="1411" spans="4:4" x14ac:dyDescent="0.25">
      <c r="D1411" s="141"/>
    </row>
    <row r="1412" spans="4:4" x14ac:dyDescent="0.25">
      <c r="D1412" s="141"/>
    </row>
    <row r="1413" spans="4:4" x14ac:dyDescent="0.25">
      <c r="D1413" s="141"/>
    </row>
    <row r="1414" spans="4:4" x14ac:dyDescent="0.25">
      <c r="D1414" s="141"/>
    </row>
    <row r="1415" spans="4:4" x14ac:dyDescent="0.25">
      <c r="D1415" s="141"/>
    </row>
    <row r="1416" spans="4:4" x14ac:dyDescent="0.25">
      <c r="D1416" s="141"/>
    </row>
    <row r="1417" spans="4:4" x14ac:dyDescent="0.25">
      <c r="D1417" s="141"/>
    </row>
    <row r="1418" spans="4:4" x14ac:dyDescent="0.25">
      <c r="D1418" s="141"/>
    </row>
    <row r="1419" spans="4:4" x14ac:dyDescent="0.25">
      <c r="D1419" s="141"/>
    </row>
    <row r="1420" spans="4:4" x14ac:dyDescent="0.25">
      <c r="D1420" s="141"/>
    </row>
    <row r="1421" spans="4:4" x14ac:dyDescent="0.25">
      <c r="D1421" s="141"/>
    </row>
    <row r="1422" spans="4:4" x14ac:dyDescent="0.25">
      <c r="D1422" s="141"/>
    </row>
    <row r="1423" spans="4:4" x14ac:dyDescent="0.25">
      <c r="D1423" s="141"/>
    </row>
    <row r="1424" spans="4:4" x14ac:dyDescent="0.25">
      <c r="D1424" s="141"/>
    </row>
    <row r="1425" spans="4:4" x14ac:dyDescent="0.25">
      <c r="D1425" s="141"/>
    </row>
    <row r="1426" spans="4:4" x14ac:dyDescent="0.25">
      <c r="D1426" s="141"/>
    </row>
    <row r="1427" spans="4:4" x14ac:dyDescent="0.25">
      <c r="D1427" s="141"/>
    </row>
    <row r="1428" spans="4:4" x14ac:dyDescent="0.25">
      <c r="D1428" s="141"/>
    </row>
    <row r="1429" spans="4:4" x14ac:dyDescent="0.25">
      <c r="D1429" s="141"/>
    </row>
    <row r="1430" spans="4:4" x14ac:dyDescent="0.25">
      <c r="D1430" s="141"/>
    </row>
    <row r="1431" spans="4:4" x14ac:dyDescent="0.25">
      <c r="D1431" s="141"/>
    </row>
    <row r="1432" spans="4:4" x14ac:dyDescent="0.25">
      <c r="D1432" s="141"/>
    </row>
    <row r="1433" spans="4:4" x14ac:dyDescent="0.25">
      <c r="D1433" s="141"/>
    </row>
    <row r="1434" spans="4:4" x14ac:dyDescent="0.25">
      <c r="D1434" s="141"/>
    </row>
    <row r="1435" spans="4:4" x14ac:dyDescent="0.25">
      <c r="D1435" s="141"/>
    </row>
    <row r="1436" spans="4:4" x14ac:dyDescent="0.25">
      <c r="D1436" s="141"/>
    </row>
    <row r="1437" spans="4:4" x14ac:dyDescent="0.25">
      <c r="D1437" s="141"/>
    </row>
    <row r="1438" spans="4:4" x14ac:dyDescent="0.25">
      <c r="D1438" s="141"/>
    </row>
    <row r="1439" spans="4:4" x14ac:dyDescent="0.25">
      <c r="D1439" s="141"/>
    </row>
    <row r="1440" spans="4:4" x14ac:dyDescent="0.25">
      <c r="D1440" s="141"/>
    </row>
    <row r="1441" spans="4:4" x14ac:dyDescent="0.25">
      <c r="D1441" s="141"/>
    </row>
    <row r="1442" spans="4:4" x14ac:dyDescent="0.25">
      <c r="D1442" s="141"/>
    </row>
    <row r="1443" spans="4:4" x14ac:dyDescent="0.25">
      <c r="D1443" s="141"/>
    </row>
    <row r="1444" spans="4:4" x14ac:dyDescent="0.25">
      <c r="D1444" s="141"/>
    </row>
    <row r="1445" spans="4:4" x14ac:dyDescent="0.25">
      <c r="D1445" s="141"/>
    </row>
    <row r="1446" spans="4:4" x14ac:dyDescent="0.25">
      <c r="D1446" s="141"/>
    </row>
    <row r="1447" spans="4:4" x14ac:dyDescent="0.25">
      <c r="D1447" s="141"/>
    </row>
    <row r="1448" spans="4:4" x14ac:dyDescent="0.25">
      <c r="D1448" s="141"/>
    </row>
    <row r="1449" spans="4:4" x14ac:dyDescent="0.25">
      <c r="D1449" s="141"/>
    </row>
    <row r="1450" spans="4:4" x14ac:dyDescent="0.25">
      <c r="D1450" s="141"/>
    </row>
    <row r="1451" spans="4:4" x14ac:dyDescent="0.25">
      <c r="D1451" s="141"/>
    </row>
    <row r="1452" spans="4:4" x14ac:dyDescent="0.25">
      <c r="D1452" s="141"/>
    </row>
    <row r="1453" spans="4:4" x14ac:dyDescent="0.25">
      <c r="D1453" s="141"/>
    </row>
    <row r="1454" spans="4:4" x14ac:dyDescent="0.25">
      <c r="D1454" s="141"/>
    </row>
    <row r="1455" spans="4:4" x14ac:dyDescent="0.25">
      <c r="D1455" s="141"/>
    </row>
    <row r="1456" spans="4:4" x14ac:dyDescent="0.25">
      <c r="D1456" s="141"/>
    </row>
    <row r="1457" spans="4:4" x14ac:dyDescent="0.25">
      <c r="D1457" s="141"/>
    </row>
    <row r="1458" spans="4:4" x14ac:dyDescent="0.25">
      <c r="D1458" s="141"/>
    </row>
    <row r="1459" spans="4:4" x14ac:dyDescent="0.25">
      <c r="D1459" s="141"/>
    </row>
    <row r="1460" spans="4:4" x14ac:dyDescent="0.25">
      <c r="D1460" s="141"/>
    </row>
    <row r="1461" spans="4:4" x14ac:dyDescent="0.25">
      <c r="D1461" s="141"/>
    </row>
    <row r="1462" spans="4:4" x14ac:dyDescent="0.25">
      <c r="D1462" s="141"/>
    </row>
    <row r="1463" spans="4:4" x14ac:dyDescent="0.25">
      <c r="D1463" s="141"/>
    </row>
    <row r="1464" spans="4:4" x14ac:dyDescent="0.25">
      <c r="D1464" s="141"/>
    </row>
    <row r="1465" spans="4:4" x14ac:dyDescent="0.25">
      <c r="D1465" s="141"/>
    </row>
    <row r="1466" spans="4:4" x14ac:dyDescent="0.25">
      <c r="D1466" s="141"/>
    </row>
    <row r="1467" spans="4:4" x14ac:dyDescent="0.25">
      <c r="D1467" s="141"/>
    </row>
    <row r="1468" spans="4:4" x14ac:dyDescent="0.25">
      <c r="D1468" s="141"/>
    </row>
    <row r="1469" spans="4:4" x14ac:dyDescent="0.25">
      <c r="D1469" s="141"/>
    </row>
    <row r="1470" spans="4:4" x14ac:dyDescent="0.25">
      <c r="D1470" s="141"/>
    </row>
    <row r="1471" spans="4:4" x14ac:dyDescent="0.25">
      <c r="D1471" s="141"/>
    </row>
    <row r="1472" spans="4:4" x14ac:dyDescent="0.25">
      <c r="D1472" s="141"/>
    </row>
    <row r="1473" spans="4:4" x14ac:dyDescent="0.25">
      <c r="D1473" s="141"/>
    </row>
    <row r="1474" spans="4:4" x14ac:dyDescent="0.25">
      <c r="D1474" s="141"/>
    </row>
    <row r="1475" spans="4:4" x14ac:dyDescent="0.25">
      <c r="D1475" s="141"/>
    </row>
    <row r="1476" spans="4:4" x14ac:dyDescent="0.25">
      <c r="D1476" s="141"/>
    </row>
    <row r="1477" spans="4:4" x14ac:dyDescent="0.25">
      <c r="D1477" s="141"/>
    </row>
    <row r="1478" spans="4:4" x14ac:dyDescent="0.25">
      <c r="D1478" s="141"/>
    </row>
    <row r="1479" spans="4:4" x14ac:dyDescent="0.25">
      <c r="D1479" s="141"/>
    </row>
    <row r="1480" spans="4:4" x14ac:dyDescent="0.25">
      <c r="D1480" s="141"/>
    </row>
    <row r="1481" spans="4:4" x14ac:dyDescent="0.25">
      <c r="D1481" s="141"/>
    </row>
    <row r="1482" spans="4:4" x14ac:dyDescent="0.25">
      <c r="D1482" s="141"/>
    </row>
    <row r="1483" spans="4:4" x14ac:dyDescent="0.25">
      <c r="D1483" s="141"/>
    </row>
    <row r="1484" spans="4:4" x14ac:dyDescent="0.25">
      <c r="D1484" s="141"/>
    </row>
    <row r="1485" spans="4:4" x14ac:dyDescent="0.25">
      <c r="D1485" s="141"/>
    </row>
    <row r="1486" spans="4:4" x14ac:dyDescent="0.25">
      <c r="D1486" s="141"/>
    </row>
    <row r="1487" spans="4:4" x14ac:dyDescent="0.25">
      <c r="D1487" s="141"/>
    </row>
    <row r="1488" spans="4:4" x14ac:dyDescent="0.25">
      <c r="D1488" s="141"/>
    </row>
    <row r="1489" spans="4:4" x14ac:dyDescent="0.25">
      <c r="D1489" s="141"/>
    </row>
    <row r="1490" spans="4:4" x14ac:dyDescent="0.25">
      <c r="D1490" s="141"/>
    </row>
    <row r="1491" spans="4:4" x14ac:dyDescent="0.25">
      <c r="D1491" s="141"/>
    </row>
    <row r="1492" spans="4:4" x14ac:dyDescent="0.25">
      <c r="D1492" s="141"/>
    </row>
    <row r="1493" spans="4:4" x14ac:dyDescent="0.25">
      <c r="D1493" s="141"/>
    </row>
    <row r="1494" spans="4:4" x14ac:dyDescent="0.25">
      <c r="D1494" s="141"/>
    </row>
    <row r="1495" spans="4:4" x14ac:dyDescent="0.25">
      <c r="D1495" s="141"/>
    </row>
    <row r="1496" spans="4:4" x14ac:dyDescent="0.25">
      <c r="D1496" s="141"/>
    </row>
    <row r="1497" spans="4:4" x14ac:dyDescent="0.25">
      <c r="D1497" s="141"/>
    </row>
    <row r="1498" spans="4:4" x14ac:dyDescent="0.25">
      <c r="D1498" s="141"/>
    </row>
    <row r="1499" spans="4:4" x14ac:dyDescent="0.25">
      <c r="D1499" s="141"/>
    </row>
    <row r="1500" spans="4:4" x14ac:dyDescent="0.25">
      <c r="D1500" s="141"/>
    </row>
    <row r="1501" spans="4:4" x14ac:dyDescent="0.25">
      <c r="D1501" s="141"/>
    </row>
    <row r="1502" spans="4:4" x14ac:dyDescent="0.25">
      <c r="D1502" s="141"/>
    </row>
    <row r="1503" spans="4:4" x14ac:dyDescent="0.25">
      <c r="D1503" s="141"/>
    </row>
    <row r="1504" spans="4:4" x14ac:dyDescent="0.25">
      <c r="D1504" s="141"/>
    </row>
    <row r="1505" spans="4:4" x14ac:dyDescent="0.25">
      <c r="D1505" s="141"/>
    </row>
    <row r="1506" spans="4:4" x14ac:dyDescent="0.25">
      <c r="D1506" s="141"/>
    </row>
    <row r="1507" spans="4:4" x14ac:dyDescent="0.25">
      <c r="D1507" s="141"/>
    </row>
    <row r="1508" spans="4:4" x14ac:dyDescent="0.25">
      <c r="D1508" s="141"/>
    </row>
    <row r="1509" spans="4:4" x14ac:dyDescent="0.25">
      <c r="D1509" s="141"/>
    </row>
    <row r="1510" spans="4:4" x14ac:dyDescent="0.25">
      <c r="D1510" s="141"/>
    </row>
    <row r="1511" spans="4:4" x14ac:dyDescent="0.25">
      <c r="D1511" s="141"/>
    </row>
    <row r="1512" spans="4:4" x14ac:dyDescent="0.25">
      <c r="D1512" s="141"/>
    </row>
    <row r="1513" spans="4:4" x14ac:dyDescent="0.25">
      <c r="D1513" s="141"/>
    </row>
    <row r="1514" spans="4:4" x14ac:dyDescent="0.25">
      <c r="D1514" s="141"/>
    </row>
    <row r="1515" spans="4:4" x14ac:dyDescent="0.25">
      <c r="D1515" s="141"/>
    </row>
    <row r="1516" spans="4:4" x14ac:dyDescent="0.25">
      <c r="D1516" s="141"/>
    </row>
    <row r="1517" spans="4:4" x14ac:dyDescent="0.25">
      <c r="D1517" s="141"/>
    </row>
    <row r="1518" spans="4:4" x14ac:dyDescent="0.25">
      <c r="D1518" s="141"/>
    </row>
    <row r="1519" spans="4:4" x14ac:dyDescent="0.25">
      <c r="D1519" s="141"/>
    </row>
    <row r="1520" spans="4:4" x14ac:dyDescent="0.25">
      <c r="D1520" s="141"/>
    </row>
    <row r="1521" spans="4:4" x14ac:dyDescent="0.25">
      <c r="D1521" s="141"/>
    </row>
    <row r="1522" spans="4:4" x14ac:dyDescent="0.25">
      <c r="D1522" s="141"/>
    </row>
    <row r="1523" spans="4:4" x14ac:dyDescent="0.25">
      <c r="D1523" s="141"/>
    </row>
    <row r="1524" spans="4:4" x14ac:dyDescent="0.25">
      <c r="D1524" s="141"/>
    </row>
    <row r="1525" spans="4:4" x14ac:dyDescent="0.25">
      <c r="D1525" s="141"/>
    </row>
    <row r="1526" spans="4:4" x14ac:dyDescent="0.25">
      <c r="D1526" s="141"/>
    </row>
    <row r="1527" spans="4:4" x14ac:dyDescent="0.25">
      <c r="D1527" s="141"/>
    </row>
    <row r="1528" spans="4:4" x14ac:dyDescent="0.25">
      <c r="D1528" s="141"/>
    </row>
    <row r="1529" spans="4:4" x14ac:dyDescent="0.25">
      <c r="D1529" s="141"/>
    </row>
    <row r="1530" spans="4:4" x14ac:dyDescent="0.25">
      <c r="D1530" s="141"/>
    </row>
    <row r="1531" spans="4:4" x14ac:dyDescent="0.25">
      <c r="D1531" s="141"/>
    </row>
    <row r="1532" spans="4:4" x14ac:dyDescent="0.25">
      <c r="D1532" s="141"/>
    </row>
    <row r="1533" spans="4:4" x14ac:dyDescent="0.25">
      <c r="D1533" s="141"/>
    </row>
    <row r="1534" spans="4:4" x14ac:dyDescent="0.25">
      <c r="D1534" s="141"/>
    </row>
    <row r="1535" spans="4:4" x14ac:dyDescent="0.25">
      <c r="D1535" s="141"/>
    </row>
    <row r="1536" spans="4:4" x14ac:dyDescent="0.25">
      <c r="D1536" s="141"/>
    </row>
    <row r="1537" spans="4:4" x14ac:dyDescent="0.25">
      <c r="D1537" s="141"/>
    </row>
    <row r="1538" spans="4:4" x14ac:dyDescent="0.25">
      <c r="D1538" s="141"/>
    </row>
    <row r="1539" spans="4:4" x14ac:dyDescent="0.25">
      <c r="D1539" s="141"/>
    </row>
    <row r="1540" spans="4:4" x14ac:dyDescent="0.25">
      <c r="D1540" s="141"/>
    </row>
    <row r="1541" spans="4:4" x14ac:dyDescent="0.25">
      <c r="D1541" s="141"/>
    </row>
    <row r="1542" spans="4:4" x14ac:dyDescent="0.25">
      <c r="D1542" s="141"/>
    </row>
    <row r="1543" spans="4:4" x14ac:dyDescent="0.25">
      <c r="D1543" s="141"/>
    </row>
    <row r="1544" spans="4:4" x14ac:dyDescent="0.25">
      <c r="D1544" s="141"/>
    </row>
    <row r="1545" spans="4:4" x14ac:dyDescent="0.25">
      <c r="D1545" s="141"/>
    </row>
    <row r="1546" spans="4:4" x14ac:dyDescent="0.25">
      <c r="D1546" s="141"/>
    </row>
    <row r="1547" spans="4:4" x14ac:dyDescent="0.25">
      <c r="D1547" s="141"/>
    </row>
    <row r="1548" spans="4:4" x14ac:dyDescent="0.25">
      <c r="D1548" s="141"/>
    </row>
    <row r="1549" spans="4:4" x14ac:dyDescent="0.25">
      <c r="D1549" s="141"/>
    </row>
    <row r="1550" spans="4:4" x14ac:dyDescent="0.25">
      <c r="D1550" s="141"/>
    </row>
    <row r="1551" spans="4:4" x14ac:dyDescent="0.25">
      <c r="D1551" s="141"/>
    </row>
    <row r="1552" spans="4:4" x14ac:dyDescent="0.25">
      <c r="D1552" s="141"/>
    </row>
    <row r="1553" spans="4:4" x14ac:dyDescent="0.25">
      <c r="D1553" s="141"/>
    </row>
    <row r="1554" spans="4:4" x14ac:dyDescent="0.25">
      <c r="D1554" s="141"/>
    </row>
    <row r="1555" spans="4:4" x14ac:dyDescent="0.25">
      <c r="D1555" s="141"/>
    </row>
    <row r="1556" spans="4:4" x14ac:dyDescent="0.25">
      <c r="D1556" s="141"/>
    </row>
    <row r="1557" spans="4:4" x14ac:dyDescent="0.25">
      <c r="D1557" s="141"/>
    </row>
    <row r="1558" spans="4:4" x14ac:dyDescent="0.25">
      <c r="D1558" s="141"/>
    </row>
    <row r="1559" spans="4:4" x14ac:dyDescent="0.25">
      <c r="D1559" s="141"/>
    </row>
    <row r="1560" spans="4:4" x14ac:dyDescent="0.25">
      <c r="D1560" s="141"/>
    </row>
    <row r="1561" spans="4:4" x14ac:dyDescent="0.25">
      <c r="D1561" s="141"/>
    </row>
    <row r="1562" spans="4:4" x14ac:dyDescent="0.25">
      <c r="D1562" s="141"/>
    </row>
    <row r="1563" spans="4:4" x14ac:dyDescent="0.25">
      <c r="D1563" s="141"/>
    </row>
    <row r="1564" spans="4:4" x14ac:dyDescent="0.25">
      <c r="D1564" s="141"/>
    </row>
    <row r="1565" spans="4:4" x14ac:dyDescent="0.25">
      <c r="D1565" s="141"/>
    </row>
    <row r="1566" spans="4:4" x14ac:dyDescent="0.25">
      <c r="D1566" s="141"/>
    </row>
    <row r="1567" spans="4:4" x14ac:dyDescent="0.25">
      <c r="D1567" s="141"/>
    </row>
    <row r="1568" spans="4:4" x14ac:dyDescent="0.25">
      <c r="D1568" s="141"/>
    </row>
    <row r="1569" spans="4:4" x14ac:dyDescent="0.25">
      <c r="D1569" s="141"/>
    </row>
    <row r="1570" spans="4:4" x14ac:dyDescent="0.25">
      <c r="D1570" s="141"/>
    </row>
    <row r="1571" spans="4:4" x14ac:dyDescent="0.25">
      <c r="D1571" s="141"/>
    </row>
    <row r="1572" spans="4:4" x14ac:dyDescent="0.25">
      <c r="D1572" s="141"/>
    </row>
    <row r="1573" spans="4:4" x14ac:dyDescent="0.25">
      <c r="D1573" s="141"/>
    </row>
    <row r="1574" spans="4:4" x14ac:dyDescent="0.25">
      <c r="D1574" s="141"/>
    </row>
    <row r="1575" spans="4:4" x14ac:dyDescent="0.25">
      <c r="D1575" s="141"/>
    </row>
    <row r="1576" spans="4:4" x14ac:dyDescent="0.25">
      <c r="D1576" s="141"/>
    </row>
    <row r="1577" spans="4:4" x14ac:dyDescent="0.25">
      <c r="D1577" s="141"/>
    </row>
    <row r="1578" spans="4:4" x14ac:dyDescent="0.25">
      <c r="D1578" s="141"/>
    </row>
    <row r="1579" spans="4:4" x14ac:dyDescent="0.25">
      <c r="D1579" s="141"/>
    </row>
    <row r="1580" spans="4:4" x14ac:dyDescent="0.25">
      <c r="D1580" s="141"/>
    </row>
    <row r="1581" spans="4:4" x14ac:dyDescent="0.25">
      <c r="D1581" s="141"/>
    </row>
    <row r="1582" spans="4:4" x14ac:dyDescent="0.25">
      <c r="D1582" s="141"/>
    </row>
    <row r="1583" spans="4:4" x14ac:dyDescent="0.25">
      <c r="D1583" s="141"/>
    </row>
    <row r="1584" spans="4:4" x14ac:dyDescent="0.25">
      <c r="D1584" s="141"/>
    </row>
    <row r="1585" spans="4:4" x14ac:dyDescent="0.25">
      <c r="D1585" s="141"/>
    </row>
    <row r="1586" spans="4:4" x14ac:dyDescent="0.25">
      <c r="D1586" s="141"/>
    </row>
    <row r="1587" spans="4:4" x14ac:dyDescent="0.25">
      <c r="D1587" s="141"/>
    </row>
    <row r="1588" spans="4:4" x14ac:dyDescent="0.25">
      <c r="D1588" s="141"/>
    </row>
    <row r="1589" spans="4:4" x14ac:dyDescent="0.25">
      <c r="D1589" s="141"/>
    </row>
    <row r="1590" spans="4:4" x14ac:dyDescent="0.25">
      <c r="D1590" s="141"/>
    </row>
    <row r="1591" spans="4:4" x14ac:dyDescent="0.25">
      <c r="D1591" s="141"/>
    </row>
    <row r="1592" spans="4:4" x14ac:dyDescent="0.25">
      <c r="D1592" s="141"/>
    </row>
    <row r="1593" spans="4:4" x14ac:dyDescent="0.25">
      <c r="D1593" s="141"/>
    </row>
    <row r="1594" spans="4:4" x14ac:dyDescent="0.25">
      <c r="D1594" s="141"/>
    </row>
    <row r="1595" spans="4:4" x14ac:dyDescent="0.25">
      <c r="D1595" s="141"/>
    </row>
    <row r="1596" spans="4:4" x14ac:dyDescent="0.25">
      <c r="D1596" s="141"/>
    </row>
    <row r="1597" spans="4:4" x14ac:dyDescent="0.25">
      <c r="D1597" s="141"/>
    </row>
    <row r="1598" spans="4:4" x14ac:dyDescent="0.25">
      <c r="D1598" s="141"/>
    </row>
    <row r="1599" spans="4:4" x14ac:dyDescent="0.25">
      <c r="D1599" s="141"/>
    </row>
    <row r="1600" spans="4:4" x14ac:dyDescent="0.25">
      <c r="D1600" s="141"/>
    </row>
    <row r="1601" spans="4:4" x14ac:dyDescent="0.25">
      <c r="D1601" s="141"/>
    </row>
    <row r="1602" spans="4:4" x14ac:dyDescent="0.25">
      <c r="D1602" s="141"/>
    </row>
    <row r="1603" spans="4:4" x14ac:dyDescent="0.25">
      <c r="D1603" s="141"/>
    </row>
    <row r="1604" spans="4:4" x14ac:dyDescent="0.25">
      <c r="D1604" s="141"/>
    </row>
    <row r="1605" spans="4:4" x14ac:dyDescent="0.25">
      <c r="D1605" s="141"/>
    </row>
    <row r="1606" spans="4:4" x14ac:dyDescent="0.25">
      <c r="D1606" s="141"/>
    </row>
    <row r="1607" spans="4:4" x14ac:dyDescent="0.25">
      <c r="D1607" s="141"/>
    </row>
    <row r="1608" spans="4:4" x14ac:dyDescent="0.25">
      <c r="D1608" s="141"/>
    </row>
    <row r="1609" spans="4:4" x14ac:dyDescent="0.25">
      <c r="D1609" s="141"/>
    </row>
    <row r="1610" spans="4:4" x14ac:dyDescent="0.25">
      <c r="D1610" s="141"/>
    </row>
    <row r="1611" spans="4:4" x14ac:dyDescent="0.25">
      <c r="D1611" s="141"/>
    </row>
    <row r="1612" spans="4:4" x14ac:dyDescent="0.25">
      <c r="D1612" s="141"/>
    </row>
    <row r="1613" spans="4:4" x14ac:dyDescent="0.25">
      <c r="D1613" s="141"/>
    </row>
    <row r="1614" spans="4:4" x14ac:dyDescent="0.25">
      <c r="D1614" s="141"/>
    </row>
    <row r="1615" spans="4:4" x14ac:dyDescent="0.25">
      <c r="D1615" s="141"/>
    </row>
    <row r="1616" spans="4:4" x14ac:dyDescent="0.25">
      <c r="D1616" s="141"/>
    </row>
    <row r="1617" spans="4:4" x14ac:dyDescent="0.25">
      <c r="D1617" s="141"/>
    </row>
    <row r="1618" spans="4:4" x14ac:dyDescent="0.25">
      <c r="D1618" s="141"/>
    </row>
    <row r="1619" spans="4:4" x14ac:dyDescent="0.25">
      <c r="D1619" s="141"/>
    </row>
    <row r="1620" spans="4:4" x14ac:dyDescent="0.25">
      <c r="D1620" s="141"/>
    </row>
    <row r="1621" spans="4:4" x14ac:dyDescent="0.25">
      <c r="D1621" s="141"/>
    </row>
    <row r="1622" spans="4:4" x14ac:dyDescent="0.25">
      <c r="D1622" s="141"/>
    </row>
    <row r="1623" spans="4:4" x14ac:dyDescent="0.25">
      <c r="D1623" s="141"/>
    </row>
    <row r="1624" spans="4:4" x14ac:dyDescent="0.25">
      <c r="D1624" s="141"/>
    </row>
    <row r="1625" spans="4:4" x14ac:dyDescent="0.25">
      <c r="D1625" s="141"/>
    </row>
    <row r="1626" spans="4:4" x14ac:dyDescent="0.25">
      <c r="D1626" s="141"/>
    </row>
    <row r="1627" spans="4:4" x14ac:dyDescent="0.25">
      <c r="D1627" s="141"/>
    </row>
    <row r="1628" spans="4:4" x14ac:dyDescent="0.25">
      <c r="D1628" s="141"/>
    </row>
    <row r="1629" spans="4:4" x14ac:dyDescent="0.25">
      <c r="D1629" s="141"/>
    </row>
    <row r="1630" spans="4:4" x14ac:dyDescent="0.25">
      <c r="D1630" s="141"/>
    </row>
    <row r="1631" spans="4:4" x14ac:dyDescent="0.25">
      <c r="D1631" s="141"/>
    </row>
    <row r="1632" spans="4:4" x14ac:dyDescent="0.25">
      <c r="D1632" s="141"/>
    </row>
    <row r="1633" spans="4:4" x14ac:dyDescent="0.25">
      <c r="D1633" s="141"/>
    </row>
    <row r="1634" spans="4:4" x14ac:dyDescent="0.25">
      <c r="D1634" s="141"/>
    </row>
    <row r="1635" spans="4:4" x14ac:dyDescent="0.25">
      <c r="D1635" s="141"/>
    </row>
    <row r="1636" spans="4:4" x14ac:dyDescent="0.25">
      <c r="D1636" s="141"/>
    </row>
    <row r="1637" spans="4:4" x14ac:dyDescent="0.25">
      <c r="D1637" s="141"/>
    </row>
    <row r="1638" spans="4:4" x14ac:dyDescent="0.25">
      <c r="D1638" s="141"/>
    </row>
    <row r="1639" spans="4:4" x14ac:dyDescent="0.25">
      <c r="D1639" s="141"/>
    </row>
    <row r="1640" spans="4:4" x14ac:dyDescent="0.25">
      <c r="D1640" s="141"/>
    </row>
    <row r="1641" spans="4:4" x14ac:dyDescent="0.25">
      <c r="D1641" s="141"/>
    </row>
    <row r="1642" spans="4:4" x14ac:dyDescent="0.25">
      <c r="D1642" s="141"/>
    </row>
    <row r="1643" spans="4:4" x14ac:dyDescent="0.25">
      <c r="D1643" s="141"/>
    </row>
    <row r="1644" spans="4:4" x14ac:dyDescent="0.25">
      <c r="D1644" s="141"/>
    </row>
    <row r="1645" spans="4:4" x14ac:dyDescent="0.25">
      <c r="D1645" s="141"/>
    </row>
    <row r="1646" spans="4:4" x14ac:dyDescent="0.25">
      <c r="D1646" s="141"/>
    </row>
    <row r="1647" spans="4:4" x14ac:dyDescent="0.25">
      <c r="D1647" s="141"/>
    </row>
    <row r="1648" spans="4:4" x14ac:dyDescent="0.25">
      <c r="D1648" s="141"/>
    </row>
    <row r="1649" spans="4:4" x14ac:dyDescent="0.25">
      <c r="D1649" s="141"/>
    </row>
    <row r="1650" spans="4:4" x14ac:dyDescent="0.25">
      <c r="D1650" s="141"/>
    </row>
    <row r="1651" spans="4:4" x14ac:dyDescent="0.25">
      <c r="D1651" s="141"/>
    </row>
    <row r="1652" spans="4:4" x14ac:dyDescent="0.25">
      <c r="D1652" s="141"/>
    </row>
    <row r="1653" spans="4:4" x14ac:dyDescent="0.25">
      <c r="D1653" s="141"/>
    </row>
    <row r="1654" spans="4:4" x14ac:dyDescent="0.25">
      <c r="D1654" s="141"/>
    </row>
    <row r="1655" spans="4:4" x14ac:dyDescent="0.25">
      <c r="D1655" s="141"/>
    </row>
    <row r="1656" spans="4:4" x14ac:dyDescent="0.25">
      <c r="D1656" s="141"/>
    </row>
    <row r="1657" spans="4:4" x14ac:dyDescent="0.25">
      <c r="D1657" s="141"/>
    </row>
    <row r="1658" spans="4:4" x14ac:dyDescent="0.25">
      <c r="D1658" s="141"/>
    </row>
    <row r="1659" spans="4:4" x14ac:dyDescent="0.25">
      <c r="D1659" s="141"/>
    </row>
    <row r="1660" spans="4:4" x14ac:dyDescent="0.25">
      <c r="D1660" s="141"/>
    </row>
    <row r="1661" spans="4:4" x14ac:dyDescent="0.25">
      <c r="D1661" s="141"/>
    </row>
    <row r="1662" spans="4:4" x14ac:dyDescent="0.25">
      <c r="D1662" s="141"/>
    </row>
    <row r="1663" spans="4:4" x14ac:dyDescent="0.25">
      <c r="D1663" s="141"/>
    </row>
    <row r="1664" spans="4:4" x14ac:dyDescent="0.25">
      <c r="D1664" s="141"/>
    </row>
    <row r="1665" spans="4:4" x14ac:dyDescent="0.25">
      <c r="D1665" s="141"/>
    </row>
    <row r="1666" spans="4:4" x14ac:dyDescent="0.25">
      <c r="D1666" s="141"/>
    </row>
    <row r="1667" spans="4:4" x14ac:dyDescent="0.25">
      <c r="D1667" s="141"/>
    </row>
    <row r="1668" spans="4:4" x14ac:dyDescent="0.25">
      <c r="D1668" s="141"/>
    </row>
    <row r="1669" spans="4:4" x14ac:dyDescent="0.25">
      <c r="D1669" s="141"/>
    </row>
    <row r="1670" spans="4:4" x14ac:dyDescent="0.25">
      <c r="D1670" s="141"/>
    </row>
    <row r="1671" spans="4:4" x14ac:dyDescent="0.25">
      <c r="D1671" s="141"/>
    </row>
    <row r="1672" spans="4:4" x14ac:dyDescent="0.25">
      <c r="D1672" s="141"/>
    </row>
    <row r="1673" spans="4:4" x14ac:dyDescent="0.25">
      <c r="D1673" s="141"/>
    </row>
    <row r="1674" spans="4:4" x14ac:dyDescent="0.25">
      <c r="D1674" s="141"/>
    </row>
    <row r="1675" spans="4:4" x14ac:dyDescent="0.25">
      <c r="D1675" s="141"/>
    </row>
    <row r="1676" spans="4:4" x14ac:dyDescent="0.25">
      <c r="D1676" s="141"/>
    </row>
    <row r="1677" spans="4:4" x14ac:dyDescent="0.25">
      <c r="D1677" s="141"/>
    </row>
    <row r="1678" spans="4:4" x14ac:dyDescent="0.25">
      <c r="D1678" s="141"/>
    </row>
    <row r="1679" spans="4:4" x14ac:dyDescent="0.25">
      <c r="D1679" s="141"/>
    </row>
    <row r="1680" spans="4:4" x14ac:dyDescent="0.25">
      <c r="D1680" s="141"/>
    </row>
    <row r="1681" spans="4:4" x14ac:dyDescent="0.25">
      <c r="D1681" s="141"/>
    </row>
    <row r="1682" spans="4:4" x14ac:dyDescent="0.25">
      <c r="D1682" s="141"/>
    </row>
    <row r="1683" spans="4:4" x14ac:dyDescent="0.25">
      <c r="D1683" s="141"/>
    </row>
    <row r="1684" spans="4:4" x14ac:dyDescent="0.25">
      <c r="D1684" s="141"/>
    </row>
    <row r="1685" spans="4:4" x14ac:dyDescent="0.25">
      <c r="D1685" s="141"/>
    </row>
    <row r="1686" spans="4:4" x14ac:dyDescent="0.25">
      <c r="D1686" s="141"/>
    </row>
    <row r="1687" spans="4:4" x14ac:dyDescent="0.25">
      <c r="D1687" s="141"/>
    </row>
    <row r="1688" spans="4:4" x14ac:dyDescent="0.25">
      <c r="D1688" s="141"/>
    </row>
    <row r="1689" spans="4:4" x14ac:dyDescent="0.25">
      <c r="D1689" s="141"/>
    </row>
    <row r="1690" spans="4:4" x14ac:dyDescent="0.25">
      <c r="D1690" s="141"/>
    </row>
    <row r="1691" spans="4:4" x14ac:dyDescent="0.25">
      <c r="D1691" s="141"/>
    </row>
    <row r="1692" spans="4:4" x14ac:dyDescent="0.25">
      <c r="D1692" s="141"/>
    </row>
    <row r="1693" spans="4:4" x14ac:dyDescent="0.25">
      <c r="D1693" s="141"/>
    </row>
    <row r="1694" spans="4:4" x14ac:dyDescent="0.25">
      <c r="D1694" s="141"/>
    </row>
    <row r="1695" spans="4:4" x14ac:dyDescent="0.25">
      <c r="D1695" s="141"/>
    </row>
    <row r="1696" spans="4:4" x14ac:dyDescent="0.25">
      <c r="D1696" s="141"/>
    </row>
    <row r="1697" spans="4:4" x14ac:dyDescent="0.25">
      <c r="D1697" s="141"/>
    </row>
    <row r="1698" spans="4:4" x14ac:dyDescent="0.25">
      <c r="D1698" s="141"/>
    </row>
    <row r="1699" spans="4:4" x14ac:dyDescent="0.25">
      <c r="D1699" s="141"/>
    </row>
    <row r="1700" spans="4:4" x14ac:dyDescent="0.25">
      <c r="D1700" s="141"/>
    </row>
    <row r="1701" spans="4:4" x14ac:dyDescent="0.25">
      <c r="D1701" s="141"/>
    </row>
    <row r="1702" spans="4:4" x14ac:dyDescent="0.25">
      <c r="D1702" s="141"/>
    </row>
    <row r="1703" spans="4:4" x14ac:dyDescent="0.25">
      <c r="D1703" s="141"/>
    </row>
    <row r="1704" spans="4:4" x14ac:dyDescent="0.25">
      <c r="D1704" s="141"/>
    </row>
    <row r="1705" spans="4:4" x14ac:dyDescent="0.25">
      <c r="D1705" s="141"/>
    </row>
    <row r="1706" spans="4:4" x14ac:dyDescent="0.25">
      <c r="D1706" s="141"/>
    </row>
    <row r="1707" spans="4:4" x14ac:dyDescent="0.25">
      <c r="D1707" s="141"/>
    </row>
    <row r="1708" spans="4:4" x14ac:dyDescent="0.25">
      <c r="D1708" s="141"/>
    </row>
    <row r="1709" spans="4:4" x14ac:dyDescent="0.25">
      <c r="D1709" s="141"/>
    </row>
    <row r="1710" spans="4:4" x14ac:dyDescent="0.25">
      <c r="D1710" s="141"/>
    </row>
    <row r="1711" spans="4:4" x14ac:dyDescent="0.25">
      <c r="D1711" s="141"/>
    </row>
    <row r="1712" spans="4:4" x14ac:dyDescent="0.25">
      <c r="D1712" s="141"/>
    </row>
    <row r="1713" spans="4:4" x14ac:dyDescent="0.25">
      <c r="D1713" s="141"/>
    </row>
    <row r="1714" spans="4:4" x14ac:dyDescent="0.25">
      <c r="D1714" s="141"/>
    </row>
    <row r="1715" spans="4:4" x14ac:dyDescent="0.25">
      <c r="D1715" s="141"/>
    </row>
    <row r="1716" spans="4:4" x14ac:dyDescent="0.25">
      <c r="D1716" s="141"/>
    </row>
    <row r="1717" spans="4:4" x14ac:dyDescent="0.25">
      <c r="D1717" s="141"/>
    </row>
    <row r="1718" spans="4:4" x14ac:dyDescent="0.25">
      <c r="D1718" s="141"/>
    </row>
    <row r="1719" spans="4:4" x14ac:dyDescent="0.25">
      <c r="D1719" s="141"/>
    </row>
    <row r="1720" spans="4:4" x14ac:dyDescent="0.25">
      <c r="D1720" s="141"/>
    </row>
    <row r="1721" spans="4:4" x14ac:dyDescent="0.25">
      <c r="D1721" s="141"/>
    </row>
    <row r="1722" spans="4:4" x14ac:dyDescent="0.25">
      <c r="D1722" s="141"/>
    </row>
    <row r="1723" spans="4:4" x14ac:dyDescent="0.25">
      <c r="D1723" s="141"/>
    </row>
    <row r="1724" spans="4:4" x14ac:dyDescent="0.25">
      <c r="D1724" s="141"/>
    </row>
    <row r="1725" spans="4:4" x14ac:dyDescent="0.25">
      <c r="D1725" s="141"/>
    </row>
    <row r="1726" spans="4:4" x14ac:dyDescent="0.25">
      <c r="D1726" s="141"/>
    </row>
    <row r="1727" spans="4:4" x14ac:dyDescent="0.25">
      <c r="D1727" s="141"/>
    </row>
    <row r="1728" spans="4:4" x14ac:dyDescent="0.25">
      <c r="D1728" s="141"/>
    </row>
    <row r="1729" spans="4:4" x14ac:dyDescent="0.25">
      <c r="D1729" s="141"/>
    </row>
    <row r="1730" spans="4:4" x14ac:dyDescent="0.25">
      <c r="D1730" s="141"/>
    </row>
    <row r="1731" spans="4:4" x14ac:dyDescent="0.25">
      <c r="D1731" s="141"/>
    </row>
    <row r="1732" spans="4:4" x14ac:dyDescent="0.25">
      <c r="D1732" s="141"/>
    </row>
    <row r="1733" spans="4:4" x14ac:dyDescent="0.25">
      <c r="D1733" s="141"/>
    </row>
    <row r="1734" spans="4:4" x14ac:dyDescent="0.25">
      <c r="D1734" s="141"/>
    </row>
    <row r="1735" spans="4:4" x14ac:dyDescent="0.25">
      <c r="D1735" s="141"/>
    </row>
    <row r="1736" spans="4:4" x14ac:dyDescent="0.25">
      <c r="D1736" s="141"/>
    </row>
    <row r="1737" spans="4:4" x14ac:dyDescent="0.25">
      <c r="D1737" s="141"/>
    </row>
    <row r="1738" spans="4:4" x14ac:dyDescent="0.25">
      <c r="D1738" s="141"/>
    </row>
    <row r="1739" spans="4:4" x14ac:dyDescent="0.25">
      <c r="D1739" s="141"/>
    </row>
    <row r="1740" spans="4:4" x14ac:dyDescent="0.25">
      <c r="D1740" s="141"/>
    </row>
    <row r="1741" spans="4:4" x14ac:dyDescent="0.25">
      <c r="D1741" s="141"/>
    </row>
    <row r="1742" spans="4:4" x14ac:dyDescent="0.25">
      <c r="D1742" s="141"/>
    </row>
    <row r="1743" spans="4:4" x14ac:dyDescent="0.25">
      <c r="D1743" s="141"/>
    </row>
    <row r="1744" spans="4:4" x14ac:dyDescent="0.25">
      <c r="D1744" s="141"/>
    </row>
    <row r="1745" spans="4:4" x14ac:dyDescent="0.25">
      <c r="D1745" s="141"/>
    </row>
    <row r="1746" spans="4:4" x14ac:dyDescent="0.25">
      <c r="D1746" s="141"/>
    </row>
    <row r="1747" spans="4:4" x14ac:dyDescent="0.25">
      <c r="D1747" s="141"/>
    </row>
    <row r="1748" spans="4:4" x14ac:dyDescent="0.25">
      <c r="D1748" s="141"/>
    </row>
    <row r="1749" spans="4:4" x14ac:dyDescent="0.25">
      <c r="D1749" s="141"/>
    </row>
    <row r="1750" spans="4:4" x14ac:dyDescent="0.25">
      <c r="D1750" s="141"/>
    </row>
    <row r="1751" spans="4:4" x14ac:dyDescent="0.25">
      <c r="D1751" s="141"/>
    </row>
    <row r="1752" spans="4:4" x14ac:dyDescent="0.25">
      <c r="D1752" s="141"/>
    </row>
    <row r="1753" spans="4:4" x14ac:dyDescent="0.25">
      <c r="D1753" s="141"/>
    </row>
    <row r="1754" spans="4:4" x14ac:dyDescent="0.25">
      <c r="D1754" s="141"/>
    </row>
    <row r="1755" spans="4:4" x14ac:dyDescent="0.25">
      <c r="D1755" s="141"/>
    </row>
    <row r="1756" spans="4:4" x14ac:dyDescent="0.25">
      <c r="D1756" s="141"/>
    </row>
    <row r="1757" spans="4:4" x14ac:dyDescent="0.25">
      <c r="D1757" s="141"/>
    </row>
    <row r="1758" spans="4:4" x14ac:dyDescent="0.25">
      <c r="D1758" s="141"/>
    </row>
    <row r="1759" spans="4:4" x14ac:dyDescent="0.25">
      <c r="D1759" s="141"/>
    </row>
    <row r="1760" spans="4:4" x14ac:dyDescent="0.25">
      <c r="D1760" s="141"/>
    </row>
    <row r="1761" spans="4:4" x14ac:dyDescent="0.25">
      <c r="D1761" s="141"/>
    </row>
    <row r="1762" spans="4:4" x14ac:dyDescent="0.25">
      <c r="D1762" s="141"/>
    </row>
    <row r="1763" spans="4:4" x14ac:dyDescent="0.25">
      <c r="D1763" s="141"/>
    </row>
    <row r="1764" spans="4:4" x14ac:dyDescent="0.25">
      <c r="D1764" s="141"/>
    </row>
    <row r="1765" spans="4:4" x14ac:dyDescent="0.25">
      <c r="D1765" s="141"/>
    </row>
    <row r="1766" spans="4:4" x14ac:dyDescent="0.25">
      <c r="D1766" s="141"/>
    </row>
    <row r="1767" spans="4:4" x14ac:dyDescent="0.25">
      <c r="D1767" s="141"/>
    </row>
    <row r="1768" spans="4:4" x14ac:dyDescent="0.25">
      <c r="D1768" s="141"/>
    </row>
    <row r="1769" spans="4:4" x14ac:dyDescent="0.25">
      <c r="D1769" s="141"/>
    </row>
    <row r="1770" spans="4:4" x14ac:dyDescent="0.25">
      <c r="D1770" s="141"/>
    </row>
    <row r="1771" spans="4:4" x14ac:dyDescent="0.25">
      <c r="D1771" s="141"/>
    </row>
    <row r="1772" spans="4:4" x14ac:dyDescent="0.25">
      <c r="D1772" s="141"/>
    </row>
    <row r="1773" spans="4:4" x14ac:dyDescent="0.25">
      <c r="D1773" s="141"/>
    </row>
    <row r="1774" spans="4:4" x14ac:dyDescent="0.25">
      <c r="D1774" s="141"/>
    </row>
    <row r="1775" spans="4:4" x14ac:dyDescent="0.25">
      <c r="D1775" s="141"/>
    </row>
    <row r="1776" spans="4:4" x14ac:dyDescent="0.25">
      <c r="D1776" s="141"/>
    </row>
    <row r="1777" spans="4:4" x14ac:dyDescent="0.25">
      <c r="D1777" s="141"/>
    </row>
    <row r="1778" spans="4:4" x14ac:dyDescent="0.25">
      <c r="D1778" s="141"/>
    </row>
    <row r="1779" spans="4:4" x14ac:dyDescent="0.25">
      <c r="D1779" s="141"/>
    </row>
    <row r="1780" spans="4:4" x14ac:dyDescent="0.25">
      <c r="D1780" s="141"/>
    </row>
    <row r="1781" spans="4:4" x14ac:dyDescent="0.25">
      <c r="D1781" s="141"/>
    </row>
    <row r="1782" spans="4:4" x14ac:dyDescent="0.25">
      <c r="D1782" s="141"/>
    </row>
    <row r="1783" spans="4:4" x14ac:dyDescent="0.25">
      <c r="D1783" s="141"/>
    </row>
    <row r="1784" spans="4:4" x14ac:dyDescent="0.25">
      <c r="D1784" s="141"/>
    </row>
    <row r="1785" spans="4:4" x14ac:dyDescent="0.25">
      <c r="D1785" s="141"/>
    </row>
    <row r="1786" spans="4:4" x14ac:dyDescent="0.25">
      <c r="D1786" s="141"/>
    </row>
    <row r="1787" spans="4:4" x14ac:dyDescent="0.25">
      <c r="D1787" s="141"/>
    </row>
    <row r="1788" spans="4:4" x14ac:dyDescent="0.25">
      <c r="D1788" s="141"/>
    </row>
    <row r="1789" spans="4:4" x14ac:dyDescent="0.25">
      <c r="D1789" s="141"/>
    </row>
    <row r="1790" spans="4:4" x14ac:dyDescent="0.25">
      <c r="D1790" s="141"/>
    </row>
    <row r="1791" spans="4:4" x14ac:dyDescent="0.25">
      <c r="D1791" s="141"/>
    </row>
    <row r="1792" spans="4:4" x14ac:dyDescent="0.25">
      <c r="D1792" s="141"/>
    </row>
    <row r="1793" spans="4:4" x14ac:dyDescent="0.25">
      <c r="D1793" s="141"/>
    </row>
    <row r="1794" spans="4:4" x14ac:dyDescent="0.25">
      <c r="D1794" s="141"/>
    </row>
    <row r="1795" spans="4:4" x14ac:dyDescent="0.25">
      <c r="D1795" s="141"/>
    </row>
    <row r="1796" spans="4:4" x14ac:dyDescent="0.25">
      <c r="D1796" s="141"/>
    </row>
    <row r="1797" spans="4:4" x14ac:dyDescent="0.25">
      <c r="D1797" s="141"/>
    </row>
    <row r="1798" spans="4:4" x14ac:dyDescent="0.25">
      <c r="D1798" s="141"/>
    </row>
    <row r="1799" spans="4:4" x14ac:dyDescent="0.25">
      <c r="D1799" s="141"/>
    </row>
    <row r="1800" spans="4:4" x14ac:dyDescent="0.25">
      <c r="D1800" s="141"/>
    </row>
    <row r="1801" spans="4:4" x14ac:dyDescent="0.25">
      <c r="D1801" s="141"/>
    </row>
    <row r="1802" spans="4:4" x14ac:dyDescent="0.25">
      <c r="D1802" s="141"/>
    </row>
    <row r="1803" spans="4:4" x14ac:dyDescent="0.25">
      <c r="D1803" s="141"/>
    </row>
    <row r="1804" spans="4:4" x14ac:dyDescent="0.25">
      <c r="D1804" s="141"/>
    </row>
    <row r="1805" spans="4:4" x14ac:dyDescent="0.25">
      <c r="D1805" s="141"/>
    </row>
    <row r="1806" spans="4:4" x14ac:dyDescent="0.25">
      <c r="D1806" s="141"/>
    </row>
    <row r="1807" spans="4:4" x14ac:dyDescent="0.25">
      <c r="D1807" s="141"/>
    </row>
    <row r="1808" spans="4:4" x14ac:dyDescent="0.25">
      <c r="D1808" s="141"/>
    </row>
    <row r="1809" spans="4:4" x14ac:dyDescent="0.25">
      <c r="D1809" s="141"/>
    </row>
    <row r="1810" spans="4:4" x14ac:dyDescent="0.25">
      <c r="D1810" s="141"/>
    </row>
    <row r="1811" spans="4:4" x14ac:dyDescent="0.25">
      <c r="D1811" s="141"/>
    </row>
    <row r="1812" spans="4:4" x14ac:dyDescent="0.25">
      <c r="D1812" s="141"/>
    </row>
    <row r="1813" spans="4:4" x14ac:dyDescent="0.25">
      <c r="D1813" s="141"/>
    </row>
    <row r="1814" spans="4:4" x14ac:dyDescent="0.25">
      <c r="D1814" s="141"/>
    </row>
    <row r="1815" spans="4:4" x14ac:dyDescent="0.25">
      <c r="D1815" s="141"/>
    </row>
    <row r="1816" spans="4:4" x14ac:dyDescent="0.25">
      <c r="D1816" s="141"/>
    </row>
    <row r="1817" spans="4:4" x14ac:dyDescent="0.25">
      <c r="D1817" s="141"/>
    </row>
    <row r="1818" spans="4:4" x14ac:dyDescent="0.25">
      <c r="D1818" s="141"/>
    </row>
    <row r="1819" spans="4:4" x14ac:dyDescent="0.25">
      <c r="D1819" s="141"/>
    </row>
    <row r="1820" spans="4:4" x14ac:dyDescent="0.25">
      <c r="D1820" s="141"/>
    </row>
    <row r="1821" spans="4:4" x14ac:dyDescent="0.25">
      <c r="D1821" s="141"/>
    </row>
    <row r="1822" spans="4:4" x14ac:dyDescent="0.25">
      <c r="D1822" s="141"/>
    </row>
    <row r="1823" spans="4:4" x14ac:dyDescent="0.25">
      <c r="D1823" s="141"/>
    </row>
    <row r="1824" spans="4:4" x14ac:dyDescent="0.25">
      <c r="D1824" s="141"/>
    </row>
    <row r="1825" spans="4:4" x14ac:dyDescent="0.25">
      <c r="D1825" s="141"/>
    </row>
    <row r="1826" spans="4:4" x14ac:dyDescent="0.25">
      <c r="D1826" s="141"/>
    </row>
    <row r="1827" spans="4:4" x14ac:dyDescent="0.25">
      <c r="D1827" s="141"/>
    </row>
    <row r="1828" spans="4:4" x14ac:dyDescent="0.25">
      <c r="D1828" s="141"/>
    </row>
    <row r="1829" spans="4:4" x14ac:dyDescent="0.25">
      <c r="D1829" s="141"/>
    </row>
    <row r="1830" spans="4:4" x14ac:dyDescent="0.25">
      <c r="D1830" s="141"/>
    </row>
    <row r="1831" spans="4:4" x14ac:dyDescent="0.25">
      <c r="D1831" s="141"/>
    </row>
    <row r="1832" spans="4:4" x14ac:dyDescent="0.25">
      <c r="D1832" s="141"/>
    </row>
    <row r="1833" spans="4:4" x14ac:dyDescent="0.25">
      <c r="D1833" s="141"/>
    </row>
    <row r="1834" spans="4:4" x14ac:dyDescent="0.25">
      <c r="D1834" s="141"/>
    </row>
    <row r="1835" spans="4:4" x14ac:dyDescent="0.25">
      <c r="D1835" s="141"/>
    </row>
    <row r="1836" spans="4:4" x14ac:dyDescent="0.25">
      <c r="D1836" s="141"/>
    </row>
    <row r="1837" spans="4:4" x14ac:dyDescent="0.25">
      <c r="D1837" s="141"/>
    </row>
    <row r="1838" spans="4:4" x14ac:dyDescent="0.25">
      <c r="D1838" s="141"/>
    </row>
    <row r="1839" spans="4:4" x14ac:dyDescent="0.25">
      <c r="D1839" s="141"/>
    </row>
    <row r="1840" spans="4:4" x14ac:dyDescent="0.25">
      <c r="D1840" s="141"/>
    </row>
    <row r="1841" spans="4:4" x14ac:dyDescent="0.25">
      <c r="D1841" s="141"/>
    </row>
    <row r="1842" spans="4:4" x14ac:dyDescent="0.25">
      <c r="D1842" s="141"/>
    </row>
    <row r="1843" spans="4:4" x14ac:dyDescent="0.25">
      <c r="D1843" s="141"/>
    </row>
    <row r="1844" spans="4:4" x14ac:dyDescent="0.25">
      <c r="D1844" s="141"/>
    </row>
    <row r="1845" spans="4:4" x14ac:dyDescent="0.25">
      <c r="D1845" s="141"/>
    </row>
    <row r="1846" spans="4:4" x14ac:dyDescent="0.25">
      <c r="D1846" s="141"/>
    </row>
    <row r="1847" spans="4:4" x14ac:dyDescent="0.25">
      <c r="D1847" s="141"/>
    </row>
    <row r="1848" spans="4:4" x14ac:dyDescent="0.25">
      <c r="D1848" s="141"/>
    </row>
    <row r="1849" spans="4:4" x14ac:dyDescent="0.25">
      <c r="D1849" s="141"/>
    </row>
    <row r="1850" spans="4:4" x14ac:dyDescent="0.25">
      <c r="D1850" s="141"/>
    </row>
    <row r="1851" spans="4:4" x14ac:dyDescent="0.25">
      <c r="D1851" s="141"/>
    </row>
    <row r="1852" spans="4:4" x14ac:dyDescent="0.25">
      <c r="D1852" s="141"/>
    </row>
    <row r="1853" spans="4:4" x14ac:dyDescent="0.25">
      <c r="D1853" s="141"/>
    </row>
    <row r="1854" spans="4:4" x14ac:dyDescent="0.25">
      <c r="D1854" s="141"/>
    </row>
    <row r="1855" spans="4:4" x14ac:dyDescent="0.25">
      <c r="D1855" s="141"/>
    </row>
    <row r="1856" spans="4:4" x14ac:dyDescent="0.25">
      <c r="D1856" s="141"/>
    </row>
    <row r="1857" spans="4:4" x14ac:dyDescent="0.25">
      <c r="D1857" s="141"/>
    </row>
    <row r="1858" spans="4:4" x14ac:dyDescent="0.25">
      <c r="D1858" s="141"/>
    </row>
    <row r="1859" spans="4:4" x14ac:dyDescent="0.25">
      <c r="D1859" s="141"/>
    </row>
    <row r="1860" spans="4:4" x14ac:dyDescent="0.25">
      <c r="D1860" s="141"/>
    </row>
    <row r="1861" spans="4:4" x14ac:dyDescent="0.25">
      <c r="D1861" s="141"/>
    </row>
    <row r="1862" spans="4:4" x14ac:dyDescent="0.25">
      <c r="D1862" s="141"/>
    </row>
    <row r="1863" spans="4:4" x14ac:dyDescent="0.25">
      <c r="D1863" s="141"/>
    </row>
    <row r="1864" spans="4:4" x14ac:dyDescent="0.25">
      <c r="D1864" s="141"/>
    </row>
    <row r="1865" spans="4:4" x14ac:dyDescent="0.25">
      <c r="D1865" s="141"/>
    </row>
    <row r="1866" spans="4:4" x14ac:dyDescent="0.25">
      <c r="D1866" s="141"/>
    </row>
    <row r="1867" spans="4:4" x14ac:dyDescent="0.25">
      <c r="D1867" s="141"/>
    </row>
    <row r="1868" spans="4:4" x14ac:dyDescent="0.25">
      <c r="D1868" s="141"/>
    </row>
    <row r="1869" spans="4:4" x14ac:dyDescent="0.25">
      <c r="D1869" s="141"/>
    </row>
    <row r="1870" spans="4:4" x14ac:dyDescent="0.25">
      <c r="D1870" s="141"/>
    </row>
    <row r="1871" spans="4:4" x14ac:dyDescent="0.25">
      <c r="D1871" s="141"/>
    </row>
    <row r="1872" spans="4:4" x14ac:dyDescent="0.25">
      <c r="D1872" s="141"/>
    </row>
    <row r="1873" spans="4:4" x14ac:dyDescent="0.25">
      <c r="D1873" s="141"/>
    </row>
    <row r="1874" spans="4:4" x14ac:dyDescent="0.25">
      <c r="D1874" s="141"/>
    </row>
    <row r="1875" spans="4:4" x14ac:dyDescent="0.25">
      <c r="D1875" s="141"/>
    </row>
    <row r="1876" spans="4:4" x14ac:dyDescent="0.25">
      <c r="D1876" s="141"/>
    </row>
    <row r="1877" spans="4:4" x14ac:dyDescent="0.25">
      <c r="D1877" s="141"/>
    </row>
    <row r="1878" spans="4:4" x14ac:dyDescent="0.25">
      <c r="D1878" s="141"/>
    </row>
    <row r="1879" spans="4:4" x14ac:dyDescent="0.25">
      <c r="D1879" s="141"/>
    </row>
    <row r="1880" spans="4:4" x14ac:dyDescent="0.25">
      <c r="D1880" s="141"/>
    </row>
    <row r="1881" spans="4:4" x14ac:dyDescent="0.25">
      <c r="D1881" s="141"/>
    </row>
    <row r="1882" spans="4:4" x14ac:dyDescent="0.25">
      <c r="D1882" s="141"/>
    </row>
    <row r="1883" spans="4:4" x14ac:dyDescent="0.25">
      <c r="D1883" s="141"/>
    </row>
    <row r="1884" spans="4:4" x14ac:dyDescent="0.25">
      <c r="D1884" s="141"/>
    </row>
    <row r="1885" spans="4:4" x14ac:dyDescent="0.25">
      <c r="D1885" s="141"/>
    </row>
    <row r="1886" spans="4:4" x14ac:dyDescent="0.25">
      <c r="D1886" s="141"/>
    </row>
    <row r="1887" spans="4:4" x14ac:dyDescent="0.25">
      <c r="D1887" s="141"/>
    </row>
    <row r="1888" spans="4:4" x14ac:dyDescent="0.25">
      <c r="D1888" s="141"/>
    </row>
    <row r="1889" spans="4:4" x14ac:dyDescent="0.25">
      <c r="D1889" s="141"/>
    </row>
    <row r="1890" spans="4:4" x14ac:dyDescent="0.25">
      <c r="D1890" s="141"/>
    </row>
    <row r="1891" spans="4:4" x14ac:dyDescent="0.25">
      <c r="D1891" s="141"/>
    </row>
    <row r="1892" spans="4:4" x14ac:dyDescent="0.25">
      <c r="D1892" s="141"/>
    </row>
    <row r="1893" spans="4:4" x14ac:dyDescent="0.25">
      <c r="D1893" s="141"/>
    </row>
    <row r="1894" spans="4:4" x14ac:dyDescent="0.25">
      <c r="D1894" s="141"/>
    </row>
    <row r="1895" spans="4:4" x14ac:dyDescent="0.25">
      <c r="D1895" s="141"/>
    </row>
    <row r="1896" spans="4:4" x14ac:dyDescent="0.25">
      <c r="D1896" s="141"/>
    </row>
    <row r="1897" spans="4:4" x14ac:dyDescent="0.25">
      <c r="D1897" s="141"/>
    </row>
    <row r="1898" spans="4:4" x14ac:dyDescent="0.25">
      <c r="D1898" s="141"/>
    </row>
    <row r="1899" spans="4:4" x14ac:dyDescent="0.25">
      <c r="D1899" s="141"/>
    </row>
    <row r="1900" spans="4:4" x14ac:dyDescent="0.25">
      <c r="D1900" s="141"/>
    </row>
    <row r="1901" spans="4:4" x14ac:dyDescent="0.25">
      <c r="D1901" s="141"/>
    </row>
    <row r="1902" spans="4:4" x14ac:dyDescent="0.25">
      <c r="D1902" s="141"/>
    </row>
    <row r="1903" spans="4:4" x14ac:dyDescent="0.25">
      <c r="D1903" s="141"/>
    </row>
    <row r="1904" spans="4:4" x14ac:dyDescent="0.25">
      <c r="D1904" s="141"/>
    </row>
    <row r="1905" spans="4:4" x14ac:dyDescent="0.25">
      <c r="D1905" s="141"/>
    </row>
    <row r="1906" spans="4:4" x14ac:dyDescent="0.25">
      <c r="D1906" s="141"/>
    </row>
    <row r="1907" spans="4:4" x14ac:dyDescent="0.25">
      <c r="D1907" s="141"/>
    </row>
    <row r="1908" spans="4:4" x14ac:dyDescent="0.25">
      <c r="D1908" s="141"/>
    </row>
    <row r="1909" spans="4:4" x14ac:dyDescent="0.25">
      <c r="D1909" s="141"/>
    </row>
    <row r="1910" spans="4:4" x14ac:dyDescent="0.25">
      <c r="D1910" s="141"/>
    </row>
    <row r="1911" spans="4:4" x14ac:dyDescent="0.25">
      <c r="D1911" s="141"/>
    </row>
    <row r="1912" spans="4:4" x14ac:dyDescent="0.25">
      <c r="D1912" s="141"/>
    </row>
    <row r="1913" spans="4:4" x14ac:dyDescent="0.25">
      <c r="D1913" s="141"/>
    </row>
    <row r="1914" spans="4:4" x14ac:dyDescent="0.25">
      <c r="D1914" s="141"/>
    </row>
    <row r="1915" spans="4:4" x14ac:dyDescent="0.25">
      <c r="D1915" s="141"/>
    </row>
    <row r="1916" spans="4:4" x14ac:dyDescent="0.25">
      <c r="D1916" s="141"/>
    </row>
    <row r="1917" spans="4:4" x14ac:dyDescent="0.25">
      <c r="D1917" s="141"/>
    </row>
    <row r="1918" spans="4:4" x14ac:dyDescent="0.25">
      <c r="D1918" s="141"/>
    </row>
    <row r="1919" spans="4:4" x14ac:dyDescent="0.25">
      <c r="D1919" s="141"/>
    </row>
    <row r="1920" spans="4:4" x14ac:dyDescent="0.25">
      <c r="D1920" s="141"/>
    </row>
    <row r="1921" spans="4:4" x14ac:dyDescent="0.25">
      <c r="D1921" s="141"/>
    </row>
    <row r="1922" spans="4:4" x14ac:dyDescent="0.25">
      <c r="D1922" s="141"/>
    </row>
    <row r="1923" spans="4:4" x14ac:dyDescent="0.25">
      <c r="D1923" s="141"/>
    </row>
    <row r="1924" spans="4:4" x14ac:dyDescent="0.25">
      <c r="D1924" s="141"/>
    </row>
    <row r="1925" spans="4:4" x14ac:dyDescent="0.25">
      <c r="D1925" s="141"/>
    </row>
    <row r="1926" spans="4:4" x14ac:dyDescent="0.25">
      <c r="D1926" s="141"/>
    </row>
    <row r="1927" spans="4:4" x14ac:dyDescent="0.25">
      <c r="D1927" s="141"/>
    </row>
    <row r="1928" spans="4:4" x14ac:dyDescent="0.25">
      <c r="D1928" s="141"/>
    </row>
    <row r="1929" spans="4:4" x14ac:dyDescent="0.25">
      <c r="D1929" s="141"/>
    </row>
    <row r="1930" spans="4:4" x14ac:dyDescent="0.25">
      <c r="D1930" s="141"/>
    </row>
    <row r="1931" spans="4:4" x14ac:dyDescent="0.25">
      <c r="D1931" s="141"/>
    </row>
    <row r="1932" spans="4:4" x14ac:dyDescent="0.25">
      <c r="D1932" s="141"/>
    </row>
    <row r="1933" spans="4:4" x14ac:dyDescent="0.25">
      <c r="D1933" s="141"/>
    </row>
    <row r="1934" spans="4:4" x14ac:dyDescent="0.25">
      <c r="D1934" s="141"/>
    </row>
    <row r="1935" spans="4:4" x14ac:dyDescent="0.25">
      <c r="D1935" s="141"/>
    </row>
    <row r="1936" spans="4:4" x14ac:dyDescent="0.25">
      <c r="D1936" s="141"/>
    </row>
    <row r="1937" spans="4:4" x14ac:dyDescent="0.25">
      <c r="D1937" s="141"/>
    </row>
    <row r="1938" spans="4:4" x14ac:dyDescent="0.25">
      <c r="D1938" s="141"/>
    </row>
    <row r="1939" spans="4:4" x14ac:dyDescent="0.25">
      <c r="D1939" s="141"/>
    </row>
    <row r="1940" spans="4:4" x14ac:dyDescent="0.25">
      <c r="D1940" s="141"/>
    </row>
    <row r="1941" spans="4:4" x14ac:dyDescent="0.25">
      <c r="D1941" s="141"/>
    </row>
    <row r="1942" spans="4:4" x14ac:dyDescent="0.25">
      <c r="D1942" s="141"/>
    </row>
    <row r="1943" spans="4:4" x14ac:dyDescent="0.25">
      <c r="D1943" s="141"/>
    </row>
    <row r="1944" spans="4:4" x14ac:dyDescent="0.25">
      <c r="D1944" s="141"/>
    </row>
    <row r="1945" spans="4:4" x14ac:dyDescent="0.25">
      <c r="D1945" s="141"/>
    </row>
    <row r="1946" spans="4:4" x14ac:dyDescent="0.25">
      <c r="D1946" s="141"/>
    </row>
    <row r="1947" spans="4:4" x14ac:dyDescent="0.25">
      <c r="D1947" s="141"/>
    </row>
    <row r="1948" spans="4:4" x14ac:dyDescent="0.25">
      <c r="D1948" s="141"/>
    </row>
    <row r="1949" spans="4:4" x14ac:dyDescent="0.25">
      <c r="D1949" s="141"/>
    </row>
    <row r="1950" spans="4:4" x14ac:dyDescent="0.25">
      <c r="D1950" s="141"/>
    </row>
    <row r="1951" spans="4:4" x14ac:dyDescent="0.25">
      <c r="D1951" s="141"/>
    </row>
    <row r="1952" spans="4:4" x14ac:dyDescent="0.25">
      <c r="D1952" s="141"/>
    </row>
    <row r="1953" spans="4:4" x14ac:dyDescent="0.25">
      <c r="D1953" s="141"/>
    </row>
    <row r="1954" spans="4:4" x14ac:dyDescent="0.25">
      <c r="D1954" s="141"/>
    </row>
    <row r="1955" spans="4:4" x14ac:dyDescent="0.25">
      <c r="D1955" s="141"/>
    </row>
    <row r="1956" spans="4:4" x14ac:dyDescent="0.25">
      <c r="D1956" s="141"/>
    </row>
    <row r="1957" spans="4:4" x14ac:dyDescent="0.25">
      <c r="D1957" s="141"/>
    </row>
    <row r="1958" spans="4:4" x14ac:dyDescent="0.25">
      <c r="D1958" s="141"/>
    </row>
    <row r="1959" spans="4:4" x14ac:dyDescent="0.25">
      <c r="D1959" s="141"/>
    </row>
    <row r="1960" spans="4:4" x14ac:dyDescent="0.25">
      <c r="D1960" s="141"/>
    </row>
    <row r="1961" spans="4:4" x14ac:dyDescent="0.25">
      <c r="D1961" s="141"/>
    </row>
    <row r="1962" spans="4:4" x14ac:dyDescent="0.25">
      <c r="D1962" s="141"/>
    </row>
    <row r="1963" spans="4:4" x14ac:dyDescent="0.25">
      <c r="D1963" s="141"/>
    </row>
    <row r="1964" spans="4:4" x14ac:dyDescent="0.25">
      <c r="D1964" s="141"/>
    </row>
    <row r="1965" spans="4:4" x14ac:dyDescent="0.25">
      <c r="D1965" s="141"/>
    </row>
    <row r="1966" spans="4:4" x14ac:dyDescent="0.25">
      <c r="D1966" s="141"/>
    </row>
    <row r="1967" spans="4:4" x14ac:dyDescent="0.25">
      <c r="D1967" s="141"/>
    </row>
    <row r="1968" spans="4:4" x14ac:dyDescent="0.25">
      <c r="D1968" s="141"/>
    </row>
    <row r="1969" spans="4:4" x14ac:dyDescent="0.25">
      <c r="D1969" s="141"/>
    </row>
    <row r="1970" spans="4:4" x14ac:dyDescent="0.25">
      <c r="D1970" s="141"/>
    </row>
    <row r="1971" spans="4:4" x14ac:dyDescent="0.25">
      <c r="D1971" s="141"/>
    </row>
    <row r="1972" spans="4:4" x14ac:dyDescent="0.25">
      <c r="D1972" s="141"/>
    </row>
    <row r="1973" spans="4:4" x14ac:dyDescent="0.25">
      <c r="D1973" s="141"/>
    </row>
    <row r="1974" spans="4:4" x14ac:dyDescent="0.25">
      <c r="D1974" s="141"/>
    </row>
    <row r="1975" spans="4:4" x14ac:dyDescent="0.25">
      <c r="D1975" s="141"/>
    </row>
    <row r="1976" spans="4:4" x14ac:dyDescent="0.25">
      <c r="D1976" s="141"/>
    </row>
    <row r="1977" spans="4:4" x14ac:dyDescent="0.25">
      <c r="D1977" s="141"/>
    </row>
    <row r="1978" spans="4:4" x14ac:dyDescent="0.25">
      <c r="D1978" s="141"/>
    </row>
    <row r="1979" spans="4:4" x14ac:dyDescent="0.25">
      <c r="D1979" s="141"/>
    </row>
    <row r="1980" spans="4:4" x14ac:dyDescent="0.25">
      <c r="D1980" s="141"/>
    </row>
    <row r="1981" spans="4:4" x14ac:dyDescent="0.25">
      <c r="D1981" s="141"/>
    </row>
    <row r="1982" spans="4:4" x14ac:dyDescent="0.25">
      <c r="D1982" s="141"/>
    </row>
    <row r="1983" spans="4:4" x14ac:dyDescent="0.25">
      <c r="D1983" s="141"/>
    </row>
    <row r="1984" spans="4:4" x14ac:dyDescent="0.25">
      <c r="D1984" s="141"/>
    </row>
    <row r="1985" spans="4:4" x14ac:dyDescent="0.25">
      <c r="D1985" s="141"/>
    </row>
    <row r="1986" spans="4:4" x14ac:dyDescent="0.25">
      <c r="D1986" s="141"/>
    </row>
    <row r="1987" spans="4:4" x14ac:dyDescent="0.25">
      <c r="D1987" s="141"/>
    </row>
    <row r="1988" spans="4:4" x14ac:dyDescent="0.25">
      <c r="D1988" s="141"/>
    </row>
    <row r="1989" spans="4:4" x14ac:dyDescent="0.25">
      <c r="D1989" s="141"/>
    </row>
    <row r="1990" spans="4:4" x14ac:dyDescent="0.25">
      <c r="D1990" s="141"/>
    </row>
    <row r="1991" spans="4:4" x14ac:dyDescent="0.25">
      <c r="D1991" s="141"/>
    </row>
    <row r="1992" spans="4:4" x14ac:dyDescent="0.25">
      <c r="D1992" s="141"/>
    </row>
    <row r="1993" spans="4:4" x14ac:dyDescent="0.25">
      <c r="D1993" s="141"/>
    </row>
    <row r="1994" spans="4:4" x14ac:dyDescent="0.25">
      <c r="D1994" s="141"/>
    </row>
    <row r="1995" spans="4:4" x14ac:dyDescent="0.25">
      <c r="D1995" s="141"/>
    </row>
    <row r="1996" spans="4:4" x14ac:dyDescent="0.25">
      <c r="D1996" s="141"/>
    </row>
    <row r="1997" spans="4:4" x14ac:dyDescent="0.25">
      <c r="D1997" s="141"/>
    </row>
    <row r="1998" spans="4:4" x14ac:dyDescent="0.25">
      <c r="D1998" s="141"/>
    </row>
    <row r="1999" spans="4:4" x14ac:dyDescent="0.25">
      <c r="D1999" s="141"/>
    </row>
    <row r="2000" spans="4:4" x14ac:dyDescent="0.25">
      <c r="D2000" s="141"/>
    </row>
    <row r="2001" spans="4:4" x14ac:dyDescent="0.25">
      <c r="D2001" s="141"/>
    </row>
    <row r="2002" spans="4:4" x14ac:dyDescent="0.25">
      <c r="D2002" s="141"/>
    </row>
    <row r="2003" spans="4:4" x14ac:dyDescent="0.25">
      <c r="D2003" s="141"/>
    </row>
    <row r="2004" spans="4:4" x14ac:dyDescent="0.25">
      <c r="D2004" s="141"/>
    </row>
    <row r="2005" spans="4:4" x14ac:dyDescent="0.25">
      <c r="D2005" s="141"/>
    </row>
    <row r="2006" spans="4:4" x14ac:dyDescent="0.25">
      <c r="D2006" s="141"/>
    </row>
    <row r="2007" spans="4:4" x14ac:dyDescent="0.25">
      <c r="D2007" s="141"/>
    </row>
    <row r="2008" spans="4:4" x14ac:dyDescent="0.25">
      <c r="D2008" s="141"/>
    </row>
    <row r="2009" spans="4:4" x14ac:dyDescent="0.25">
      <c r="D2009" s="141"/>
    </row>
    <row r="2010" spans="4:4" x14ac:dyDescent="0.25">
      <c r="D2010" s="141"/>
    </row>
    <row r="2011" spans="4:4" x14ac:dyDescent="0.25">
      <c r="D2011" s="141"/>
    </row>
    <row r="2012" spans="4:4" x14ac:dyDescent="0.25">
      <c r="D2012" s="141"/>
    </row>
    <row r="2013" spans="4:4" x14ac:dyDescent="0.25">
      <c r="D2013" s="141"/>
    </row>
    <row r="2014" spans="4:4" x14ac:dyDescent="0.25">
      <c r="D2014" s="141"/>
    </row>
    <row r="2015" spans="4:4" x14ac:dyDescent="0.25">
      <c r="D2015" s="141"/>
    </row>
    <row r="2016" spans="4:4" x14ac:dyDescent="0.25">
      <c r="D2016" s="141"/>
    </row>
    <row r="2017" spans="4:4" x14ac:dyDescent="0.25">
      <c r="D2017" s="141"/>
    </row>
    <row r="2018" spans="4:4" x14ac:dyDescent="0.25">
      <c r="D2018" s="141"/>
    </row>
    <row r="2019" spans="4:4" x14ac:dyDescent="0.25">
      <c r="D2019" s="141"/>
    </row>
    <row r="2020" spans="4:4" x14ac:dyDescent="0.25">
      <c r="D2020" s="141"/>
    </row>
    <row r="2021" spans="4:4" x14ac:dyDescent="0.25">
      <c r="D2021" s="141"/>
    </row>
    <row r="2022" spans="4:4" x14ac:dyDescent="0.25">
      <c r="D2022" s="141"/>
    </row>
    <row r="2023" spans="4:4" x14ac:dyDescent="0.25">
      <c r="D2023" s="141"/>
    </row>
    <row r="2024" spans="4:4" x14ac:dyDescent="0.25">
      <c r="D2024" s="141"/>
    </row>
    <row r="2025" spans="4:4" x14ac:dyDescent="0.25">
      <c r="D2025" s="141"/>
    </row>
    <row r="2026" spans="4:4" x14ac:dyDescent="0.25">
      <c r="D2026" s="141"/>
    </row>
    <row r="2027" spans="4:4" x14ac:dyDescent="0.25">
      <c r="D2027" s="141"/>
    </row>
    <row r="2028" spans="4:4" x14ac:dyDescent="0.25">
      <c r="D2028" s="141"/>
    </row>
    <row r="2029" spans="4:4" x14ac:dyDescent="0.25">
      <c r="D2029" s="141"/>
    </row>
    <row r="2030" spans="4:4" x14ac:dyDescent="0.25">
      <c r="D2030" s="141"/>
    </row>
    <row r="2031" spans="4:4" x14ac:dyDescent="0.25">
      <c r="D2031" s="141"/>
    </row>
    <row r="2032" spans="4:4" x14ac:dyDescent="0.25">
      <c r="D2032" s="141"/>
    </row>
    <row r="2033" spans="4:4" x14ac:dyDescent="0.25">
      <c r="D2033" s="141"/>
    </row>
    <row r="2034" spans="4:4" x14ac:dyDescent="0.25">
      <c r="D2034" s="141"/>
    </row>
    <row r="2035" spans="4:4" x14ac:dyDescent="0.25">
      <c r="D2035" s="141"/>
    </row>
    <row r="2036" spans="4:4" x14ac:dyDescent="0.25">
      <c r="D2036" s="141"/>
    </row>
    <row r="2037" spans="4:4" x14ac:dyDescent="0.25">
      <c r="D2037" s="141"/>
    </row>
    <row r="2038" spans="4:4" x14ac:dyDescent="0.25">
      <c r="D2038" s="141"/>
    </row>
    <row r="2039" spans="4:4" x14ac:dyDescent="0.25">
      <c r="D2039" s="141"/>
    </row>
    <row r="2040" spans="4:4" x14ac:dyDescent="0.25">
      <c r="D2040" s="141"/>
    </row>
    <row r="2041" spans="4:4" x14ac:dyDescent="0.25">
      <c r="D2041" s="141"/>
    </row>
    <row r="2042" spans="4:4" x14ac:dyDescent="0.25">
      <c r="D2042" s="141"/>
    </row>
    <row r="2043" spans="4:4" x14ac:dyDescent="0.25">
      <c r="D2043" s="141"/>
    </row>
    <row r="2044" spans="4:4" x14ac:dyDescent="0.25">
      <c r="D2044" s="141"/>
    </row>
    <row r="2045" spans="4:4" x14ac:dyDescent="0.25">
      <c r="D2045" s="141"/>
    </row>
    <row r="2046" spans="4:4" x14ac:dyDescent="0.25">
      <c r="D2046" s="141"/>
    </row>
    <row r="2047" spans="4:4" x14ac:dyDescent="0.25">
      <c r="D2047" s="141"/>
    </row>
    <row r="2048" spans="4:4" x14ac:dyDescent="0.25">
      <c r="D2048" s="141"/>
    </row>
    <row r="2049" spans="4:4" x14ac:dyDescent="0.25">
      <c r="D2049" s="141"/>
    </row>
    <row r="2050" spans="4:4" x14ac:dyDescent="0.25">
      <c r="D2050" s="141"/>
    </row>
    <row r="2051" spans="4:4" x14ac:dyDescent="0.25">
      <c r="D2051" s="141"/>
    </row>
    <row r="2052" spans="4:4" x14ac:dyDescent="0.25">
      <c r="D2052" s="141"/>
    </row>
    <row r="2053" spans="4:4" x14ac:dyDescent="0.25">
      <c r="D2053" s="141"/>
    </row>
    <row r="2054" spans="4:4" x14ac:dyDescent="0.25">
      <c r="D2054" s="141"/>
    </row>
    <row r="2055" spans="4:4" x14ac:dyDescent="0.25">
      <c r="D2055" s="141"/>
    </row>
    <row r="2056" spans="4:4" x14ac:dyDescent="0.25">
      <c r="D2056" s="141"/>
    </row>
    <row r="2057" spans="4:4" x14ac:dyDescent="0.25">
      <c r="D2057" s="141"/>
    </row>
    <row r="2058" spans="4:4" x14ac:dyDescent="0.25">
      <c r="D2058" s="141"/>
    </row>
    <row r="2059" spans="4:4" x14ac:dyDescent="0.25">
      <c r="D2059" s="141"/>
    </row>
    <row r="2060" spans="4:4" x14ac:dyDescent="0.25">
      <c r="D2060" s="141"/>
    </row>
    <row r="2061" spans="4:4" x14ac:dyDescent="0.25">
      <c r="D2061" s="141"/>
    </row>
    <row r="2062" spans="4:4" x14ac:dyDescent="0.25">
      <c r="D2062" s="141"/>
    </row>
    <row r="2063" spans="4:4" x14ac:dyDescent="0.25">
      <c r="D2063" s="141"/>
    </row>
    <row r="2064" spans="4:4" x14ac:dyDescent="0.25">
      <c r="D2064" s="141"/>
    </row>
    <row r="2065" spans="4:4" x14ac:dyDescent="0.25">
      <c r="D2065" s="141"/>
    </row>
    <row r="2066" spans="4:4" x14ac:dyDescent="0.25">
      <c r="D2066" s="141"/>
    </row>
    <row r="2067" spans="4:4" x14ac:dyDescent="0.25">
      <c r="D2067" s="141"/>
    </row>
    <row r="2068" spans="4:4" x14ac:dyDescent="0.25">
      <c r="D2068" s="141"/>
    </row>
    <row r="2069" spans="4:4" x14ac:dyDescent="0.25">
      <c r="D2069" s="141"/>
    </row>
    <row r="2070" spans="4:4" x14ac:dyDescent="0.25">
      <c r="D2070" s="141"/>
    </row>
    <row r="2071" spans="4:4" x14ac:dyDescent="0.25">
      <c r="D2071" s="141"/>
    </row>
    <row r="2072" spans="4:4" x14ac:dyDescent="0.25">
      <c r="D2072" s="141"/>
    </row>
    <row r="2073" spans="4:4" x14ac:dyDescent="0.25">
      <c r="D2073" s="141"/>
    </row>
    <row r="2074" spans="4:4" x14ac:dyDescent="0.25">
      <c r="D2074" s="141"/>
    </row>
    <row r="2075" spans="4:4" x14ac:dyDescent="0.25">
      <c r="D2075" s="141"/>
    </row>
    <row r="2076" spans="4:4" x14ac:dyDescent="0.25">
      <c r="D2076" s="141"/>
    </row>
    <row r="2077" spans="4:4" x14ac:dyDescent="0.25">
      <c r="D2077" s="141"/>
    </row>
    <row r="2078" spans="4:4" x14ac:dyDescent="0.25">
      <c r="D2078" s="141"/>
    </row>
    <row r="2079" spans="4:4" x14ac:dyDescent="0.25">
      <c r="D2079" s="141"/>
    </row>
    <row r="2080" spans="4:4" x14ac:dyDescent="0.25">
      <c r="D2080" s="141"/>
    </row>
    <row r="2081" spans="4:4" x14ac:dyDescent="0.25">
      <c r="D2081" s="141"/>
    </row>
    <row r="2082" spans="4:4" x14ac:dyDescent="0.25">
      <c r="D2082" s="141"/>
    </row>
    <row r="2083" spans="4:4" x14ac:dyDescent="0.25">
      <c r="D2083" s="141"/>
    </row>
    <row r="2084" spans="4:4" x14ac:dyDescent="0.25">
      <c r="D2084" s="141"/>
    </row>
    <row r="2085" spans="4:4" x14ac:dyDescent="0.25">
      <c r="D2085" s="141"/>
    </row>
    <row r="2086" spans="4:4" x14ac:dyDescent="0.25">
      <c r="D2086" s="141"/>
    </row>
    <row r="2087" spans="4:4" x14ac:dyDescent="0.25">
      <c r="D2087" s="141"/>
    </row>
    <row r="2088" spans="4:4" x14ac:dyDescent="0.25">
      <c r="D2088" s="141"/>
    </row>
    <row r="2089" spans="4:4" x14ac:dyDescent="0.25">
      <c r="D2089" s="141"/>
    </row>
    <row r="2090" spans="4:4" x14ac:dyDescent="0.25">
      <c r="D2090" s="141"/>
    </row>
    <row r="2091" spans="4:4" x14ac:dyDescent="0.25">
      <c r="D2091" s="141"/>
    </row>
    <row r="2092" spans="4:4" x14ac:dyDescent="0.25">
      <c r="D2092" s="141"/>
    </row>
    <row r="2093" spans="4:4" x14ac:dyDescent="0.25">
      <c r="D2093" s="141"/>
    </row>
    <row r="2094" spans="4:4" x14ac:dyDescent="0.25">
      <c r="D2094" s="141"/>
    </row>
    <row r="2095" spans="4:4" x14ac:dyDescent="0.25">
      <c r="D2095" s="141"/>
    </row>
    <row r="2096" spans="4:4" x14ac:dyDescent="0.25">
      <c r="D2096" s="141"/>
    </row>
    <row r="2097" spans="4:4" x14ac:dyDescent="0.25">
      <c r="D2097" s="141"/>
    </row>
    <row r="2098" spans="4:4" x14ac:dyDescent="0.25">
      <c r="D2098" s="141"/>
    </row>
    <row r="2099" spans="4:4" x14ac:dyDescent="0.25">
      <c r="D2099" s="141"/>
    </row>
    <row r="2100" spans="4:4" x14ac:dyDescent="0.25">
      <c r="D2100" s="141"/>
    </row>
    <row r="2101" spans="4:4" x14ac:dyDescent="0.25">
      <c r="D2101" s="141"/>
    </row>
    <row r="2102" spans="4:4" x14ac:dyDescent="0.25">
      <c r="D2102" s="141"/>
    </row>
    <row r="2103" spans="4:4" x14ac:dyDescent="0.25">
      <c r="D2103" s="141"/>
    </row>
    <row r="2104" spans="4:4" x14ac:dyDescent="0.25">
      <c r="D2104" s="141"/>
    </row>
    <row r="2105" spans="4:4" x14ac:dyDescent="0.25">
      <c r="D2105" s="141"/>
    </row>
    <row r="2106" spans="4:4" x14ac:dyDescent="0.25">
      <c r="D2106" s="141"/>
    </row>
    <row r="2107" spans="4:4" x14ac:dyDescent="0.25">
      <c r="D2107" s="141"/>
    </row>
    <row r="2108" spans="4:4" x14ac:dyDescent="0.25">
      <c r="D2108" s="141"/>
    </row>
    <row r="2109" spans="4:4" x14ac:dyDescent="0.25">
      <c r="D2109" s="141"/>
    </row>
    <row r="2110" spans="4:4" x14ac:dyDescent="0.25">
      <c r="D2110" s="141"/>
    </row>
    <row r="2111" spans="4:4" x14ac:dyDescent="0.25">
      <c r="D2111" s="141"/>
    </row>
    <row r="2112" spans="4:4" x14ac:dyDescent="0.25">
      <c r="D2112" s="141"/>
    </row>
    <row r="2113" spans="4:4" x14ac:dyDescent="0.25">
      <c r="D2113" s="141"/>
    </row>
    <row r="2114" spans="4:4" x14ac:dyDescent="0.25">
      <c r="D2114" s="141"/>
    </row>
    <row r="2115" spans="4:4" x14ac:dyDescent="0.25">
      <c r="D2115" s="141"/>
    </row>
    <row r="2116" spans="4:4" x14ac:dyDescent="0.25">
      <c r="D2116" s="141"/>
    </row>
    <row r="2117" spans="4:4" x14ac:dyDescent="0.25">
      <c r="D2117" s="141"/>
    </row>
    <row r="2118" spans="4:4" x14ac:dyDescent="0.25">
      <c r="D2118" s="141"/>
    </row>
    <row r="2119" spans="4:4" x14ac:dyDescent="0.25">
      <c r="D2119" s="141"/>
    </row>
    <row r="2120" spans="4:4" x14ac:dyDescent="0.25">
      <c r="D2120" s="141"/>
    </row>
    <row r="2121" spans="4:4" x14ac:dyDescent="0.25">
      <c r="D2121" s="141"/>
    </row>
    <row r="2122" spans="4:4" x14ac:dyDescent="0.25">
      <c r="D2122" s="141"/>
    </row>
    <row r="2123" spans="4:4" x14ac:dyDescent="0.25">
      <c r="D2123" s="141"/>
    </row>
    <row r="2124" spans="4:4" x14ac:dyDescent="0.25">
      <c r="D2124" s="141"/>
    </row>
    <row r="2125" spans="4:4" x14ac:dyDescent="0.25">
      <c r="D2125" s="141"/>
    </row>
    <row r="2126" spans="4:4" x14ac:dyDescent="0.25">
      <c r="D2126" s="141"/>
    </row>
    <row r="2127" spans="4:4" x14ac:dyDescent="0.25">
      <c r="D2127" s="141"/>
    </row>
    <row r="2128" spans="4:4" x14ac:dyDescent="0.25">
      <c r="D2128" s="141"/>
    </row>
    <row r="2129" spans="4:4" x14ac:dyDescent="0.25">
      <c r="D2129" s="141"/>
    </row>
    <row r="2130" spans="4:4" x14ac:dyDescent="0.25">
      <c r="D2130" s="141"/>
    </row>
    <row r="2131" spans="4:4" x14ac:dyDescent="0.25">
      <c r="D2131" s="141"/>
    </row>
    <row r="2132" spans="4:4" x14ac:dyDescent="0.25">
      <c r="D2132" s="141"/>
    </row>
    <row r="2133" spans="4:4" x14ac:dyDescent="0.25">
      <c r="D2133" s="141"/>
    </row>
    <row r="2134" spans="4:4" x14ac:dyDescent="0.25">
      <c r="D2134" s="141"/>
    </row>
    <row r="2135" spans="4:4" x14ac:dyDescent="0.25">
      <c r="D2135" s="141"/>
    </row>
    <row r="2136" spans="4:4" x14ac:dyDescent="0.25">
      <c r="D2136" s="141"/>
    </row>
    <row r="2137" spans="4:4" x14ac:dyDescent="0.25">
      <c r="D2137" s="141"/>
    </row>
    <row r="2138" spans="4:4" x14ac:dyDescent="0.25">
      <c r="D2138" s="141"/>
    </row>
    <row r="2139" spans="4:4" x14ac:dyDescent="0.25">
      <c r="D2139" s="141"/>
    </row>
    <row r="2140" spans="4:4" x14ac:dyDescent="0.25">
      <c r="D2140" s="141"/>
    </row>
    <row r="2141" spans="4:4" x14ac:dyDescent="0.25">
      <c r="D2141" s="141"/>
    </row>
    <row r="2142" spans="4:4" x14ac:dyDescent="0.25">
      <c r="D2142" s="141"/>
    </row>
    <row r="2143" spans="4:4" x14ac:dyDescent="0.25">
      <c r="D2143" s="141"/>
    </row>
    <row r="2144" spans="4:4" x14ac:dyDescent="0.25">
      <c r="D2144" s="141"/>
    </row>
    <row r="2145" spans="4:4" x14ac:dyDescent="0.25">
      <c r="D2145" s="141"/>
    </row>
    <row r="2146" spans="4:4" x14ac:dyDescent="0.25">
      <c r="D2146" s="141"/>
    </row>
    <row r="2147" spans="4:4" x14ac:dyDescent="0.25">
      <c r="D2147" s="141"/>
    </row>
    <row r="2148" spans="4:4" x14ac:dyDescent="0.25">
      <c r="D2148" s="141"/>
    </row>
    <row r="2149" spans="4:4" x14ac:dyDescent="0.25">
      <c r="D2149" s="141"/>
    </row>
    <row r="2150" spans="4:4" x14ac:dyDescent="0.25">
      <c r="D2150" s="141"/>
    </row>
    <row r="2151" spans="4:4" x14ac:dyDescent="0.25">
      <c r="D2151" s="141"/>
    </row>
    <row r="2152" spans="4:4" x14ac:dyDescent="0.25">
      <c r="D2152" s="141"/>
    </row>
    <row r="2153" spans="4:4" x14ac:dyDescent="0.25">
      <c r="D2153" s="141"/>
    </row>
    <row r="2154" spans="4:4" x14ac:dyDescent="0.25">
      <c r="D2154" s="141"/>
    </row>
    <row r="2155" spans="4:4" x14ac:dyDescent="0.25">
      <c r="D2155" s="141"/>
    </row>
    <row r="2156" spans="4:4" x14ac:dyDescent="0.25">
      <c r="D2156" s="141"/>
    </row>
    <row r="2157" spans="4:4" x14ac:dyDescent="0.25">
      <c r="D2157" s="141"/>
    </row>
    <row r="2158" spans="4:4" x14ac:dyDescent="0.25">
      <c r="D2158" s="141"/>
    </row>
    <row r="2159" spans="4:4" x14ac:dyDescent="0.25">
      <c r="D2159" s="141"/>
    </row>
    <row r="2160" spans="4:4" x14ac:dyDescent="0.25">
      <c r="D2160" s="141"/>
    </row>
    <row r="2161" spans="4:4" x14ac:dyDescent="0.25">
      <c r="D2161" s="141"/>
    </row>
    <row r="2162" spans="4:4" x14ac:dyDescent="0.25">
      <c r="D2162" s="141"/>
    </row>
    <row r="2163" spans="4:4" x14ac:dyDescent="0.25">
      <c r="D2163" s="141"/>
    </row>
    <row r="2164" spans="4:4" x14ac:dyDescent="0.25">
      <c r="D2164" s="141"/>
    </row>
    <row r="2165" spans="4:4" x14ac:dyDescent="0.25">
      <c r="D2165" s="141"/>
    </row>
    <row r="2166" spans="4:4" x14ac:dyDescent="0.25">
      <c r="D2166" s="141"/>
    </row>
    <row r="2167" spans="4:4" x14ac:dyDescent="0.25">
      <c r="D2167" s="141"/>
    </row>
    <row r="2168" spans="4:4" x14ac:dyDescent="0.25">
      <c r="D2168" s="141"/>
    </row>
    <row r="2169" spans="4:4" x14ac:dyDescent="0.25">
      <c r="D2169" s="141"/>
    </row>
    <row r="2170" spans="4:4" x14ac:dyDescent="0.25">
      <c r="D2170" s="141"/>
    </row>
    <row r="2171" spans="4:4" x14ac:dyDescent="0.25">
      <c r="D2171" s="141"/>
    </row>
    <row r="2172" spans="4:4" x14ac:dyDescent="0.25">
      <c r="D2172" s="141"/>
    </row>
    <row r="2173" spans="4:4" x14ac:dyDescent="0.25">
      <c r="D2173" s="141"/>
    </row>
    <row r="2174" spans="4:4" x14ac:dyDescent="0.25">
      <c r="D2174" s="141"/>
    </row>
    <row r="2175" spans="4:4" x14ac:dyDescent="0.25">
      <c r="D2175" s="141"/>
    </row>
    <row r="2176" spans="4:4" x14ac:dyDescent="0.25">
      <c r="D2176" s="141"/>
    </row>
    <row r="2177" spans="4:4" x14ac:dyDescent="0.25">
      <c r="D2177" s="141"/>
    </row>
    <row r="2178" spans="4:4" x14ac:dyDescent="0.25">
      <c r="D2178" s="141"/>
    </row>
    <row r="2179" spans="4:4" x14ac:dyDescent="0.25">
      <c r="D2179" s="141"/>
    </row>
    <row r="2180" spans="4:4" x14ac:dyDescent="0.25">
      <c r="D2180" s="141"/>
    </row>
    <row r="2181" spans="4:4" x14ac:dyDescent="0.25">
      <c r="D2181" s="141"/>
    </row>
    <row r="2182" spans="4:4" x14ac:dyDescent="0.25">
      <c r="D2182" s="141"/>
    </row>
    <row r="2183" spans="4:4" x14ac:dyDescent="0.25">
      <c r="D2183" s="141"/>
    </row>
    <row r="2184" spans="4:4" x14ac:dyDescent="0.25">
      <c r="D2184" s="141"/>
    </row>
    <row r="2185" spans="4:4" x14ac:dyDescent="0.25">
      <c r="D2185" s="141"/>
    </row>
    <row r="2186" spans="4:4" x14ac:dyDescent="0.25">
      <c r="D2186" s="141"/>
    </row>
    <row r="2187" spans="4:4" x14ac:dyDescent="0.25">
      <c r="D2187" s="141"/>
    </row>
    <row r="2188" spans="4:4" x14ac:dyDescent="0.25">
      <c r="D2188" s="141"/>
    </row>
    <row r="2189" spans="4:4" x14ac:dyDescent="0.25">
      <c r="D2189" s="141"/>
    </row>
    <row r="2190" spans="4:4" x14ac:dyDescent="0.25">
      <c r="D2190" s="141"/>
    </row>
    <row r="2191" spans="4:4" x14ac:dyDescent="0.25">
      <c r="D2191" s="141"/>
    </row>
    <row r="2192" spans="4:4" x14ac:dyDescent="0.25">
      <c r="D2192" s="141"/>
    </row>
    <row r="2193" spans="4:4" x14ac:dyDescent="0.25">
      <c r="D2193" s="141"/>
    </row>
    <row r="2194" spans="4:4" x14ac:dyDescent="0.25">
      <c r="D2194" s="141"/>
    </row>
    <row r="2195" spans="4:4" x14ac:dyDescent="0.25">
      <c r="D2195" s="141"/>
    </row>
    <row r="2196" spans="4:4" x14ac:dyDescent="0.25">
      <c r="D2196" s="141"/>
    </row>
    <row r="2197" spans="4:4" x14ac:dyDescent="0.25">
      <c r="D2197" s="141"/>
    </row>
    <row r="2198" spans="4:4" x14ac:dyDescent="0.25">
      <c r="D2198" s="141"/>
    </row>
    <row r="2199" spans="4:4" x14ac:dyDescent="0.25">
      <c r="D2199" s="141"/>
    </row>
    <row r="2200" spans="4:4" x14ac:dyDescent="0.25">
      <c r="D2200" s="141"/>
    </row>
    <row r="2201" spans="4:4" x14ac:dyDescent="0.25">
      <c r="D2201" s="141"/>
    </row>
    <row r="2202" spans="4:4" x14ac:dyDescent="0.25">
      <c r="D2202" s="141"/>
    </row>
    <row r="2203" spans="4:4" x14ac:dyDescent="0.25">
      <c r="D2203" s="141"/>
    </row>
    <row r="2204" spans="4:4" x14ac:dyDescent="0.25">
      <c r="D2204" s="141"/>
    </row>
    <row r="2205" spans="4:4" x14ac:dyDescent="0.25">
      <c r="D2205" s="141"/>
    </row>
    <row r="2206" spans="4:4" x14ac:dyDescent="0.25">
      <c r="D2206" s="141"/>
    </row>
    <row r="2207" spans="4:4" x14ac:dyDescent="0.25">
      <c r="D2207" s="141"/>
    </row>
    <row r="2208" spans="4:4" x14ac:dyDescent="0.25">
      <c r="D2208" s="141"/>
    </row>
    <row r="2209" spans="4:4" x14ac:dyDescent="0.25">
      <c r="D2209" s="141"/>
    </row>
    <row r="2210" spans="4:4" x14ac:dyDescent="0.25">
      <c r="D2210" s="141"/>
    </row>
    <row r="2211" spans="4:4" x14ac:dyDescent="0.25">
      <c r="D2211" s="141"/>
    </row>
    <row r="2212" spans="4:4" x14ac:dyDescent="0.25">
      <c r="D2212" s="141"/>
    </row>
    <row r="2213" spans="4:4" x14ac:dyDescent="0.25">
      <c r="D2213" s="141"/>
    </row>
    <row r="2214" spans="4:4" x14ac:dyDescent="0.25">
      <c r="D2214" s="141"/>
    </row>
    <row r="2215" spans="4:4" x14ac:dyDescent="0.25">
      <c r="D2215" s="141"/>
    </row>
    <row r="2216" spans="4:4" x14ac:dyDescent="0.25">
      <c r="D2216" s="141"/>
    </row>
    <row r="2217" spans="4:4" x14ac:dyDescent="0.25">
      <c r="D2217" s="141"/>
    </row>
    <row r="2218" spans="4:4" x14ac:dyDescent="0.25">
      <c r="D2218" s="141"/>
    </row>
    <row r="2219" spans="4:4" x14ac:dyDescent="0.25">
      <c r="D2219" s="141"/>
    </row>
    <row r="2220" spans="4:4" x14ac:dyDescent="0.25">
      <c r="D2220" s="141"/>
    </row>
    <row r="2221" spans="4:4" x14ac:dyDescent="0.25">
      <c r="D2221" s="141"/>
    </row>
    <row r="2222" spans="4:4" x14ac:dyDescent="0.25">
      <c r="D2222" s="141"/>
    </row>
    <row r="2223" spans="4:4" x14ac:dyDescent="0.25">
      <c r="D2223" s="141"/>
    </row>
    <row r="2224" spans="4:4" x14ac:dyDescent="0.25">
      <c r="D2224" s="141"/>
    </row>
    <row r="2225" spans="4:4" x14ac:dyDescent="0.25">
      <c r="D2225" s="141"/>
    </row>
    <row r="2226" spans="4:4" x14ac:dyDescent="0.25">
      <c r="D2226" s="141"/>
    </row>
    <row r="2227" spans="4:4" x14ac:dyDescent="0.25">
      <c r="D2227" s="141"/>
    </row>
    <row r="2228" spans="4:4" x14ac:dyDescent="0.25">
      <c r="D2228" s="141"/>
    </row>
    <row r="2229" spans="4:4" x14ac:dyDescent="0.25">
      <c r="D2229" s="141"/>
    </row>
    <row r="2230" spans="4:4" x14ac:dyDescent="0.25">
      <c r="D2230" s="141"/>
    </row>
    <row r="2231" spans="4:4" x14ac:dyDescent="0.25">
      <c r="D2231" s="141"/>
    </row>
    <row r="2232" spans="4:4" x14ac:dyDescent="0.25">
      <c r="D2232" s="141"/>
    </row>
    <row r="2233" spans="4:4" x14ac:dyDescent="0.25">
      <c r="D2233" s="141"/>
    </row>
    <row r="2234" spans="4:4" x14ac:dyDescent="0.25">
      <c r="D2234" s="141"/>
    </row>
    <row r="2235" spans="4:4" x14ac:dyDescent="0.25">
      <c r="D2235" s="141"/>
    </row>
    <row r="2236" spans="4:4" x14ac:dyDescent="0.25">
      <c r="D2236" s="141"/>
    </row>
    <row r="2237" spans="4:4" x14ac:dyDescent="0.25">
      <c r="D2237" s="141"/>
    </row>
    <row r="2238" spans="4:4" x14ac:dyDescent="0.25">
      <c r="D2238" s="141"/>
    </row>
    <row r="2239" spans="4:4" x14ac:dyDescent="0.25">
      <c r="D2239" s="141"/>
    </row>
    <row r="2240" spans="4:4" x14ac:dyDescent="0.25">
      <c r="D2240" s="141"/>
    </row>
    <row r="2241" spans="4:4" x14ac:dyDescent="0.25">
      <c r="D2241" s="141"/>
    </row>
    <row r="2242" spans="4:4" x14ac:dyDescent="0.25">
      <c r="D2242" s="141"/>
    </row>
    <row r="2243" spans="4:4" x14ac:dyDescent="0.25">
      <c r="D2243" s="141"/>
    </row>
    <row r="2244" spans="4:4" x14ac:dyDescent="0.25">
      <c r="D2244" s="141"/>
    </row>
    <row r="2245" spans="4:4" x14ac:dyDescent="0.25">
      <c r="D2245" s="141"/>
    </row>
    <row r="2246" spans="4:4" x14ac:dyDescent="0.25">
      <c r="D2246" s="141"/>
    </row>
    <row r="2247" spans="4:4" x14ac:dyDescent="0.25">
      <c r="D2247" s="141"/>
    </row>
    <row r="2248" spans="4:4" x14ac:dyDescent="0.25">
      <c r="D2248" s="141"/>
    </row>
    <row r="2249" spans="4:4" x14ac:dyDescent="0.25">
      <c r="D2249" s="141"/>
    </row>
    <row r="2250" spans="4:4" x14ac:dyDescent="0.25">
      <c r="D2250" s="141"/>
    </row>
    <row r="2251" spans="4:4" x14ac:dyDescent="0.25">
      <c r="D2251" s="141"/>
    </row>
    <row r="2252" spans="4:4" x14ac:dyDescent="0.25">
      <c r="D2252" s="141"/>
    </row>
    <row r="2253" spans="4:4" x14ac:dyDescent="0.25">
      <c r="D2253" s="141"/>
    </row>
    <row r="2254" spans="4:4" x14ac:dyDescent="0.25">
      <c r="D2254" s="141"/>
    </row>
    <row r="2255" spans="4:4" x14ac:dyDescent="0.25">
      <c r="D2255" s="141"/>
    </row>
    <row r="2256" spans="4:4" x14ac:dyDescent="0.25">
      <c r="D2256" s="141"/>
    </row>
    <row r="2257" spans="4:4" x14ac:dyDescent="0.25">
      <c r="D2257" s="141"/>
    </row>
    <row r="2258" spans="4:4" x14ac:dyDescent="0.25">
      <c r="D2258" s="141"/>
    </row>
    <row r="2259" spans="4:4" x14ac:dyDescent="0.25">
      <c r="D2259" s="141"/>
    </row>
    <row r="2260" spans="4:4" x14ac:dyDescent="0.25">
      <c r="D2260" s="141"/>
    </row>
    <row r="2261" spans="4:4" x14ac:dyDescent="0.25">
      <c r="D2261" s="141"/>
    </row>
    <row r="2262" spans="4:4" x14ac:dyDescent="0.25">
      <c r="D2262" s="141"/>
    </row>
    <row r="2263" spans="4:4" x14ac:dyDescent="0.25">
      <c r="D2263" s="141"/>
    </row>
    <row r="2264" spans="4:4" x14ac:dyDescent="0.25">
      <c r="D2264" s="141"/>
    </row>
    <row r="2265" spans="4:4" x14ac:dyDescent="0.25">
      <c r="D2265" s="141"/>
    </row>
    <row r="2266" spans="4:4" x14ac:dyDescent="0.25">
      <c r="D2266" s="141"/>
    </row>
    <row r="2267" spans="4:4" x14ac:dyDescent="0.25">
      <c r="D2267" s="141"/>
    </row>
    <row r="2268" spans="4:4" x14ac:dyDescent="0.25">
      <c r="D2268" s="141"/>
    </row>
    <row r="2269" spans="4:4" x14ac:dyDescent="0.25">
      <c r="D2269" s="141"/>
    </row>
    <row r="2270" spans="4:4" x14ac:dyDescent="0.25">
      <c r="D2270" s="141"/>
    </row>
    <row r="2271" spans="4:4" x14ac:dyDescent="0.25">
      <c r="D2271" s="141"/>
    </row>
    <row r="2272" spans="4:4" x14ac:dyDescent="0.25">
      <c r="D2272" s="141"/>
    </row>
    <row r="2273" spans="4:4" x14ac:dyDescent="0.25">
      <c r="D2273" s="141"/>
    </row>
    <row r="2274" spans="4:4" x14ac:dyDescent="0.25">
      <c r="D2274" s="141"/>
    </row>
    <row r="2275" spans="4:4" x14ac:dyDescent="0.25">
      <c r="D2275" s="141"/>
    </row>
    <row r="2276" spans="4:4" x14ac:dyDescent="0.25">
      <c r="D2276" s="141"/>
    </row>
    <row r="2277" spans="4:4" x14ac:dyDescent="0.25">
      <c r="D2277" s="141"/>
    </row>
    <row r="2278" spans="4:4" x14ac:dyDescent="0.25">
      <c r="D2278" s="141"/>
    </row>
    <row r="2279" spans="4:4" x14ac:dyDescent="0.25">
      <c r="D2279" s="141"/>
    </row>
    <row r="2280" spans="4:4" x14ac:dyDescent="0.25">
      <c r="D2280" s="141"/>
    </row>
    <row r="2281" spans="4:4" x14ac:dyDescent="0.25">
      <c r="D2281" s="141"/>
    </row>
    <row r="2282" spans="4:4" x14ac:dyDescent="0.25">
      <c r="D2282" s="141"/>
    </row>
    <row r="2283" spans="4:4" x14ac:dyDescent="0.25">
      <c r="D2283" s="141"/>
    </row>
    <row r="2284" spans="4:4" x14ac:dyDescent="0.25">
      <c r="D2284" s="141"/>
    </row>
    <row r="2285" spans="4:4" x14ac:dyDescent="0.25">
      <c r="D2285" s="141"/>
    </row>
    <row r="2286" spans="4:4" x14ac:dyDescent="0.25">
      <c r="D2286" s="141"/>
    </row>
    <row r="2287" spans="4:4" x14ac:dyDescent="0.25">
      <c r="D2287" s="141"/>
    </row>
    <row r="2288" spans="4:4" x14ac:dyDescent="0.25">
      <c r="D2288" s="141"/>
    </row>
    <row r="2289" spans="4:4" x14ac:dyDescent="0.25">
      <c r="D2289" s="141"/>
    </row>
    <row r="2290" spans="4:4" x14ac:dyDescent="0.25">
      <c r="D2290" s="141"/>
    </row>
    <row r="2291" spans="4:4" x14ac:dyDescent="0.25">
      <c r="D2291" s="141"/>
    </row>
    <row r="2292" spans="4:4" x14ac:dyDescent="0.25">
      <c r="D2292" s="141"/>
    </row>
    <row r="2293" spans="4:4" x14ac:dyDescent="0.25">
      <c r="D2293" s="141"/>
    </row>
    <row r="2294" spans="4:4" x14ac:dyDescent="0.25">
      <c r="D2294" s="141"/>
    </row>
    <row r="2295" spans="4:4" x14ac:dyDescent="0.25">
      <c r="D2295" s="141"/>
    </row>
    <row r="2296" spans="4:4" x14ac:dyDescent="0.25">
      <c r="D2296" s="141"/>
    </row>
    <row r="2297" spans="4:4" x14ac:dyDescent="0.25">
      <c r="D2297" s="141"/>
    </row>
    <row r="2298" spans="4:4" x14ac:dyDescent="0.25">
      <c r="D2298" s="141"/>
    </row>
    <row r="2299" spans="4:4" x14ac:dyDescent="0.25">
      <c r="D2299" s="141"/>
    </row>
    <row r="2300" spans="4:4" x14ac:dyDescent="0.25">
      <c r="D2300" s="141"/>
    </row>
    <row r="2301" spans="4:4" x14ac:dyDescent="0.25">
      <c r="D2301" s="141"/>
    </row>
    <row r="2302" spans="4:4" x14ac:dyDescent="0.25">
      <c r="D2302" s="141"/>
    </row>
    <row r="2303" spans="4:4" x14ac:dyDescent="0.25">
      <c r="D2303" s="141"/>
    </row>
    <row r="2304" spans="4:4" x14ac:dyDescent="0.25">
      <c r="D2304" s="141"/>
    </row>
    <row r="2305" spans="4:4" x14ac:dyDescent="0.25">
      <c r="D2305" s="141"/>
    </row>
    <row r="2306" spans="4:4" x14ac:dyDescent="0.25">
      <c r="D2306" s="141"/>
    </row>
    <row r="2307" spans="4:4" x14ac:dyDescent="0.25">
      <c r="D2307" s="141"/>
    </row>
    <row r="2308" spans="4:4" x14ac:dyDescent="0.25">
      <c r="D2308" s="141"/>
    </row>
    <row r="2309" spans="4:4" x14ac:dyDescent="0.25">
      <c r="D2309" s="141"/>
    </row>
    <row r="2310" spans="4:4" x14ac:dyDescent="0.25">
      <c r="D2310" s="141"/>
    </row>
    <row r="2311" spans="4:4" x14ac:dyDescent="0.25">
      <c r="D2311" s="141"/>
    </row>
    <row r="2312" spans="4:4" x14ac:dyDescent="0.25">
      <c r="D2312" s="141"/>
    </row>
    <row r="2313" spans="4:4" x14ac:dyDescent="0.25">
      <c r="D2313" s="141"/>
    </row>
    <row r="2314" spans="4:4" x14ac:dyDescent="0.25">
      <c r="D2314" s="141"/>
    </row>
    <row r="2315" spans="4:4" x14ac:dyDescent="0.25">
      <c r="D2315" s="141"/>
    </row>
    <row r="2316" spans="4:4" x14ac:dyDescent="0.25">
      <c r="D2316" s="141"/>
    </row>
    <row r="2317" spans="4:4" x14ac:dyDescent="0.25">
      <c r="D2317" s="141"/>
    </row>
    <row r="2318" spans="4:4" x14ac:dyDescent="0.25">
      <c r="D2318" s="141"/>
    </row>
    <row r="2319" spans="4:4" x14ac:dyDescent="0.25">
      <c r="D2319" s="141"/>
    </row>
    <row r="2320" spans="4:4" x14ac:dyDescent="0.25">
      <c r="D2320" s="141"/>
    </row>
    <row r="2321" spans="4:4" x14ac:dyDescent="0.25">
      <c r="D2321" s="141"/>
    </row>
    <row r="2322" spans="4:4" x14ac:dyDescent="0.25">
      <c r="D2322" s="141"/>
    </row>
    <row r="2323" spans="4:4" x14ac:dyDescent="0.25">
      <c r="D2323" s="141"/>
    </row>
    <row r="2324" spans="4:4" x14ac:dyDescent="0.25">
      <c r="D2324" s="141"/>
    </row>
    <row r="2325" spans="4:4" x14ac:dyDescent="0.25">
      <c r="D2325" s="141"/>
    </row>
    <row r="2326" spans="4:4" x14ac:dyDescent="0.25">
      <c r="D2326" s="141"/>
    </row>
    <row r="2327" spans="4:4" x14ac:dyDescent="0.25">
      <c r="D2327" s="141"/>
    </row>
    <row r="2328" spans="4:4" x14ac:dyDescent="0.25">
      <c r="D2328" s="141"/>
    </row>
    <row r="2329" spans="4:4" x14ac:dyDescent="0.25">
      <c r="D2329" s="141"/>
    </row>
    <row r="2330" spans="4:4" x14ac:dyDescent="0.25">
      <c r="D2330" s="141"/>
    </row>
    <row r="2331" spans="4:4" x14ac:dyDescent="0.25">
      <c r="D2331" s="141"/>
    </row>
    <row r="2332" spans="4:4" x14ac:dyDescent="0.25">
      <c r="D2332" s="141"/>
    </row>
    <row r="2333" spans="4:4" x14ac:dyDescent="0.25">
      <c r="D2333" s="141"/>
    </row>
    <row r="2334" spans="4:4" x14ac:dyDescent="0.25">
      <c r="D2334" s="141"/>
    </row>
    <row r="2335" spans="4:4" x14ac:dyDescent="0.25">
      <c r="D2335" s="141"/>
    </row>
    <row r="2336" spans="4:4" x14ac:dyDescent="0.25">
      <c r="D2336" s="141"/>
    </row>
    <row r="2337" spans="4:4" x14ac:dyDescent="0.25">
      <c r="D2337" s="141"/>
    </row>
    <row r="2338" spans="4:4" x14ac:dyDescent="0.25">
      <c r="D2338" s="141"/>
    </row>
    <row r="2339" spans="4:4" x14ac:dyDescent="0.25">
      <c r="D2339" s="141"/>
    </row>
    <row r="2340" spans="4:4" x14ac:dyDescent="0.25">
      <c r="D2340" s="141"/>
    </row>
    <row r="2341" spans="4:4" x14ac:dyDescent="0.25">
      <c r="D2341" s="141"/>
    </row>
    <row r="2342" spans="4:4" x14ac:dyDescent="0.25">
      <c r="D2342" s="141"/>
    </row>
    <row r="2343" spans="4:4" x14ac:dyDescent="0.25">
      <c r="D2343" s="141"/>
    </row>
    <row r="2344" spans="4:4" x14ac:dyDescent="0.25">
      <c r="D2344" s="141"/>
    </row>
    <row r="2345" spans="4:4" x14ac:dyDescent="0.25">
      <c r="D2345" s="141"/>
    </row>
    <row r="2346" spans="4:4" x14ac:dyDescent="0.25">
      <c r="D2346" s="141"/>
    </row>
    <row r="2347" spans="4:4" x14ac:dyDescent="0.25">
      <c r="D2347" s="141"/>
    </row>
    <row r="2348" spans="4:4" x14ac:dyDescent="0.25">
      <c r="D2348" s="141"/>
    </row>
    <row r="2349" spans="4:4" x14ac:dyDescent="0.25">
      <c r="D2349" s="141"/>
    </row>
    <row r="2350" spans="4:4" x14ac:dyDescent="0.25">
      <c r="D2350" s="141"/>
    </row>
    <row r="2351" spans="4:4" x14ac:dyDescent="0.25">
      <c r="D2351" s="141"/>
    </row>
    <row r="2352" spans="4:4" x14ac:dyDescent="0.25">
      <c r="D2352" s="141"/>
    </row>
    <row r="2353" spans="4:4" x14ac:dyDescent="0.25">
      <c r="D2353" s="141"/>
    </row>
    <row r="2354" spans="4:4" x14ac:dyDescent="0.25">
      <c r="D2354" s="141"/>
    </row>
    <row r="2355" spans="4:4" x14ac:dyDescent="0.25">
      <c r="D2355" s="141"/>
    </row>
    <row r="2356" spans="4:4" x14ac:dyDescent="0.25">
      <c r="D2356" s="141"/>
    </row>
    <row r="2357" spans="4:4" x14ac:dyDescent="0.25">
      <c r="D2357" s="141"/>
    </row>
    <row r="2358" spans="4:4" x14ac:dyDescent="0.25">
      <c r="D2358" s="141"/>
    </row>
    <row r="2359" spans="4:4" x14ac:dyDescent="0.25">
      <c r="D2359" s="141"/>
    </row>
    <row r="2360" spans="4:4" x14ac:dyDescent="0.25">
      <c r="D2360" s="141"/>
    </row>
    <row r="2361" spans="4:4" x14ac:dyDescent="0.25">
      <c r="D2361" s="141"/>
    </row>
    <row r="2362" spans="4:4" x14ac:dyDescent="0.25">
      <c r="D2362" s="141"/>
    </row>
    <row r="2363" spans="4:4" x14ac:dyDescent="0.25">
      <c r="D2363" s="141"/>
    </row>
    <row r="2364" spans="4:4" x14ac:dyDescent="0.25">
      <c r="D2364" s="141"/>
    </row>
    <row r="2365" spans="4:4" x14ac:dyDescent="0.25">
      <c r="D2365" s="141"/>
    </row>
    <row r="2366" spans="4:4" x14ac:dyDescent="0.25">
      <c r="D2366" s="141"/>
    </row>
    <row r="2367" spans="4:4" x14ac:dyDescent="0.25">
      <c r="D2367" s="141"/>
    </row>
    <row r="2368" spans="4:4" x14ac:dyDescent="0.25">
      <c r="D2368" s="141"/>
    </row>
    <row r="2369" spans="4:4" x14ac:dyDescent="0.25">
      <c r="D2369" s="141"/>
    </row>
    <row r="2370" spans="4:4" x14ac:dyDescent="0.25">
      <c r="D2370" s="141"/>
    </row>
    <row r="2371" spans="4:4" x14ac:dyDescent="0.25">
      <c r="D2371" s="141"/>
    </row>
    <row r="2372" spans="4:4" x14ac:dyDescent="0.25">
      <c r="D2372" s="141"/>
    </row>
    <row r="2373" spans="4:4" x14ac:dyDescent="0.25">
      <c r="D2373" s="141"/>
    </row>
    <row r="2374" spans="4:4" x14ac:dyDescent="0.25">
      <c r="D2374" s="141"/>
    </row>
    <row r="2375" spans="4:4" x14ac:dyDescent="0.25">
      <c r="D2375" s="141"/>
    </row>
    <row r="2376" spans="4:4" x14ac:dyDescent="0.25">
      <c r="D2376" s="141"/>
    </row>
    <row r="2377" spans="4:4" x14ac:dyDescent="0.25">
      <c r="D2377" s="141"/>
    </row>
    <row r="2378" spans="4:4" x14ac:dyDescent="0.25">
      <c r="D2378" s="141"/>
    </row>
    <row r="2379" spans="4:4" x14ac:dyDescent="0.25">
      <c r="D2379" s="141"/>
    </row>
    <row r="2380" spans="4:4" x14ac:dyDescent="0.25">
      <c r="D2380" s="141"/>
    </row>
    <row r="2381" spans="4:4" x14ac:dyDescent="0.25">
      <c r="D2381" s="141"/>
    </row>
    <row r="2382" spans="4:4" x14ac:dyDescent="0.25">
      <c r="D2382" s="141"/>
    </row>
    <row r="2383" spans="4:4" x14ac:dyDescent="0.25">
      <c r="D2383" s="141"/>
    </row>
    <row r="2384" spans="4:4" x14ac:dyDescent="0.25">
      <c r="D2384" s="141"/>
    </row>
    <row r="2385" spans="4:4" x14ac:dyDescent="0.25">
      <c r="D2385" s="141"/>
    </row>
    <row r="2386" spans="4:4" x14ac:dyDescent="0.25">
      <c r="D2386" s="141"/>
    </row>
    <row r="2387" spans="4:4" x14ac:dyDescent="0.25">
      <c r="D2387" s="141"/>
    </row>
    <row r="2388" spans="4:4" x14ac:dyDescent="0.25">
      <c r="D2388" s="141"/>
    </row>
    <row r="2389" spans="4:4" x14ac:dyDescent="0.25">
      <c r="D2389" s="141"/>
    </row>
    <row r="2390" spans="4:4" x14ac:dyDescent="0.25">
      <c r="D2390" s="141"/>
    </row>
    <row r="2391" spans="4:4" x14ac:dyDescent="0.25">
      <c r="D2391" s="141"/>
    </row>
    <row r="2392" spans="4:4" x14ac:dyDescent="0.25">
      <c r="D2392" s="141"/>
    </row>
    <row r="2393" spans="4:4" x14ac:dyDescent="0.25">
      <c r="D2393" s="141"/>
    </row>
    <row r="2394" spans="4:4" x14ac:dyDescent="0.25">
      <c r="D2394" s="141"/>
    </row>
    <row r="2395" spans="4:4" x14ac:dyDescent="0.25">
      <c r="D2395" s="141"/>
    </row>
    <row r="2396" spans="4:4" x14ac:dyDescent="0.25">
      <c r="D2396" s="141"/>
    </row>
    <row r="2397" spans="4:4" x14ac:dyDescent="0.25">
      <c r="D2397" s="141"/>
    </row>
    <row r="2398" spans="4:4" x14ac:dyDescent="0.25">
      <c r="D2398" s="141"/>
    </row>
    <row r="2399" spans="4:4" x14ac:dyDescent="0.25">
      <c r="D2399" s="141"/>
    </row>
    <row r="2400" spans="4:4" x14ac:dyDescent="0.25">
      <c r="D2400" s="141"/>
    </row>
    <row r="2401" spans="4:4" x14ac:dyDescent="0.25">
      <c r="D2401" s="141"/>
    </row>
    <row r="2402" spans="4:4" x14ac:dyDescent="0.25">
      <c r="D2402" s="141"/>
    </row>
    <row r="2403" spans="4:4" x14ac:dyDescent="0.25">
      <c r="D2403" s="141"/>
    </row>
    <row r="2404" spans="4:4" x14ac:dyDescent="0.25">
      <c r="D2404" s="141"/>
    </row>
    <row r="2405" spans="4:4" x14ac:dyDescent="0.25">
      <c r="D2405" s="141"/>
    </row>
    <row r="2406" spans="4:4" x14ac:dyDescent="0.25">
      <c r="D2406" s="141"/>
    </row>
    <row r="2407" spans="4:4" x14ac:dyDescent="0.25">
      <c r="D2407" s="141"/>
    </row>
    <row r="2408" spans="4:4" x14ac:dyDescent="0.25">
      <c r="D2408" s="141"/>
    </row>
    <row r="2409" spans="4:4" x14ac:dyDescent="0.25">
      <c r="D2409" s="141"/>
    </row>
    <row r="2410" spans="4:4" x14ac:dyDescent="0.25">
      <c r="D2410" s="141"/>
    </row>
    <row r="2411" spans="4:4" x14ac:dyDescent="0.25">
      <c r="D2411" s="141"/>
    </row>
    <row r="2412" spans="4:4" x14ac:dyDescent="0.25">
      <c r="D2412" s="141"/>
    </row>
    <row r="2413" spans="4:4" x14ac:dyDescent="0.25">
      <c r="D2413" s="141"/>
    </row>
    <row r="2414" spans="4:4" x14ac:dyDescent="0.25">
      <c r="D2414" s="141"/>
    </row>
    <row r="2415" spans="4:4" x14ac:dyDescent="0.25">
      <c r="D2415" s="141"/>
    </row>
    <row r="2416" spans="4:4" x14ac:dyDescent="0.25">
      <c r="D2416" s="141"/>
    </row>
    <row r="2417" spans="4:4" x14ac:dyDescent="0.25">
      <c r="D2417" s="141"/>
    </row>
    <row r="2418" spans="4:4" x14ac:dyDescent="0.25">
      <c r="D2418" s="141"/>
    </row>
    <row r="2419" spans="4:4" x14ac:dyDescent="0.25">
      <c r="D2419" s="141"/>
    </row>
    <row r="2420" spans="4:4" x14ac:dyDescent="0.25">
      <c r="D2420" s="141"/>
    </row>
    <row r="2421" spans="4:4" x14ac:dyDescent="0.25">
      <c r="D2421" s="141"/>
    </row>
    <row r="2422" spans="4:4" x14ac:dyDescent="0.25">
      <c r="D2422" s="141"/>
    </row>
    <row r="2423" spans="4:4" x14ac:dyDescent="0.25">
      <c r="D2423" s="141"/>
    </row>
    <row r="2424" spans="4:4" x14ac:dyDescent="0.25">
      <c r="D2424" s="141"/>
    </row>
    <row r="2425" spans="4:4" x14ac:dyDescent="0.25">
      <c r="D2425" s="141"/>
    </row>
    <row r="2426" spans="4:4" x14ac:dyDescent="0.25">
      <c r="D2426" s="141"/>
    </row>
    <row r="2427" spans="4:4" x14ac:dyDescent="0.25">
      <c r="D2427" s="141"/>
    </row>
    <row r="2428" spans="4:4" x14ac:dyDescent="0.25">
      <c r="D2428" s="141"/>
    </row>
    <row r="2429" spans="4:4" x14ac:dyDescent="0.25">
      <c r="D2429" s="141"/>
    </row>
    <row r="2430" spans="4:4" x14ac:dyDescent="0.25">
      <c r="D2430" s="141"/>
    </row>
    <row r="2431" spans="4:4" x14ac:dyDescent="0.25">
      <c r="D2431" s="141"/>
    </row>
    <row r="2432" spans="4:4" x14ac:dyDescent="0.25">
      <c r="D2432" s="141"/>
    </row>
    <row r="2433" spans="4:4" x14ac:dyDescent="0.25">
      <c r="D2433" s="141"/>
    </row>
    <row r="2434" spans="4:4" x14ac:dyDescent="0.25">
      <c r="D2434" s="141"/>
    </row>
    <row r="2435" spans="4:4" x14ac:dyDescent="0.25">
      <c r="D2435" s="141"/>
    </row>
    <row r="2436" spans="4:4" x14ac:dyDescent="0.25">
      <c r="D2436" s="141"/>
    </row>
    <row r="2437" spans="4:4" x14ac:dyDescent="0.25">
      <c r="D2437" s="141"/>
    </row>
    <row r="2438" spans="4:4" x14ac:dyDescent="0.25">
      <c r="D2438" s="141"/>
    </row>
    <row r="2439" spans="4:4" x14ac:dyDescent="0.25">
      <c r="D2439" s="141"/>
    </row>
    <row r="2440" spans="4:4" x14ac:dyDescent="0.25">
      <c r="D2440" s="141"/>
    </row>
    <row r="2441" spans="4:4" x14ac:dyDescent="0.25">
      <c r="D2441" s="141"/>
    </row>
    <row r="2442" spans="4:4" x14ac:dyDescent="0.25">
      <c r="D2442" s="141"/>
    </row>
    <row r="2443" spans="4:4" x14ac:dyDescent="0.25">
      <c r="D2443" s="141"/>
    </row>
    <row r="2444" spans="4:4" x14ac:dyDescent="0.25">
      <c r="D2444" s="141"/>
    </row>
    <row r="2445" spans="4:4" x14ac:dyDescent="0.25">
      <c r="D2445" s="141"/>
    </row>
    <row r="2446" spans="4:4" x14ac:dyDescent="0.25">
      <c r="D2446" s="141"/>
    </row>
    <row r="2447" spans="4:4" x14ac:dyDescent="0.25">
      <c r="D2447" s="141"/>
    </row>
    <row r="2448" spans="4:4" x14ac:dyDescent="0.25">
      <c r="D2448" s="141"/>
    </row>
    <row r="2449" spans="4:4" x14ac:dyDescent="0.25">
      <c r="D2449" s="141"/>
    </row>
    <row r="2450" spans="4:4" x14ac:dyDescent="0.25">
      <c r="D2450" s="141"/>
    </row>
    <row r="2451" spans="4:4" x14ac:dyDescent="0.25">
      <c r="D2451" s="141"/>
    </row>
    <row r="2452" spans="4:4" x14ac:dyDescent="0.25">
      <c r="D2452" s="141"/>
    </row>
    <row r="2453" spans="4:4" x14ac:dyDescent="0.25">
      <c r="D2453" s="141"/>
    </row>
    <row r="2454" spans="4:4" x14ac:dyDescent="0.25">
      <c r="D2454" s="141"/>
    </row>
    <row r="2455" spans="4:4" x14ac:dyDescent="0.25">
      <c r="D2455" s="141"/>
    </row>
    <row r="2456" spans="4:4" x14ac:dyDescent="0.25">
      <c r="D2456" s="141"/>
    </row>
    <row r="2457" spans="4:4" x14ac:dyDescent="0.25">
      <c r="D2457" s="141"/>
    </row>
    <row r="2458" spans="4:4" x14ac:dyDescent="0.25">
      <c r="D2458" s="141"/>
    </row>
    <row r="2459" spans="4:4" x14ac:dyDescent="0.25">
      <c r="D2459" s="141"/>
    </row>
    <row r="2460" spans="4:4" x14ac:dyDescent="0.25">
      <c r="D2460" s="141"/>
    </row>
    <row r="2461" spans="4:4" x14ac:dyDescent="0.25">
      <c r="D2461" s="141"/>
    </row>
    <row r="2462" spans="4:4" x14ac:dyDescent="0.25">
      <c r="D2462" s="141"/>
    </row>
    <row r="2463" spans="4:4" x14ac:dyDescent="0.25">
      <c r="D2463" s="141"/>
    </row>
    <row r="2464" spans="4:4" x14ac:dyDescent="0.25">
      <c r="D2464" s="141"/>
    </row>
    <row r="2465" spans="4:4" x14ac:dyDescent="0.25">
      <c r="D2465" s="141"/>
    </row>
    <row r="2466" spans="4:4" x14ac:dyDescent="0.25">
      <c r="D2466" s="141"/>
    </row>
    <row r="2467" spans="4:4" x14ac:dyDescent="0.25">
      <c r="D2467" s="141"/>
    </row>
    <row r="2468" spans="4:4" x14ac:dyDescent="0.25">
      <c r="D2468" s="141"/>
    </row>
    <row r="2469" spans="4:4" x14ac:dyDescent="0.25">
      <c r="D2469" s="141"/>
    </row>
    <row r="2470" spans="4:4" x14ac:dyDescent="0.25">
      <c r="D2470" s="141"/>
    </row>
    <row r="2471" spans="4:4" x14ac:dyDescent="0.25">
      <c r="D2471" s="141"/>
    </row>
    <row r="2472" spans="4:4" x14ac:dyDescent="0.25">
      <c r="D2472" s="141"/>
    </row>
    <row r="2473" spans="4:4" x14ac:dyDescent="0.25">
      <c r="D2473" s="141"/>
    </row>
    <row r="2474" spans="4:4" x14ac:dyDescent="0.25">
      <c r="D2474" s="141"/>
    </row>
    <row r="2475" spans="4:4" x14ac:dyDescent="0.25">
      <c r="D2475" s="141"/>
    </row>
    <row r="2476" spans="4:4" x14ac:dyDescent="0.25">
      <c r="D2476" s="141"/>
    </row>
    <row r="2477" spans="4:4" x14ac:dyDescent="0.25">
      <c r="D2477" s="141"/>
    </row>
    <row r="2478" spans="4:4" x14ac:dyDescent="0.25">
      <c r="D2478" s="141"/>
    </row>
    <row r="2479" spans="4:4" x14ac:dyDescent="0.25">
      <c r="D2479" s="141"/>
    </row>
    <row r="2480" spans="4:4" x14ac:dyDescent="0.25">
      <c r="D2480" s="141"/>
    </row>
    <row r="2481" spans="4:4" x14ac:dyDescent="0.25">
      <c r="D2481" s="141"/>
    </row>
    <row r="2482" spans="4:4" x14ac:dyDescent="0.25">
      <c r="D2482" s="141"/>
    </row>
    <row r="2483" spans="4:4" x14ac:dyDescent="0.25">
      <c r="D2483" s="141"/>
    </row>
    <row r="2484" spans="4:4" x14ac:dyDescent="0.25">
      <c r="D2484" s="141"/>
    </row>
    <row r="2485" spans="4:4" x14ac:dyDescent="0.25">
      <c r="D2485" s="141"/>
    </row>
    <row r="2486" spans="4:4" x14ac:dyDescent="0.25">
      <c r="D2486" s="141"/>
    </row>
    <row r="2487" spans="4:4" x14ac:dyDescent="0.25">
      <c r="D2487" s="141"/>
    </row>
    <row r="2488" spans="4:4" x14ac:dyDescent="0.25">
      <c r="D2488" s="141"/>
    </row>
    <row r="2489" spans="4:4" x14ac:dyDescent="0.25">
      <c r="D2489" s="141"/>
    </row>
    <row r="2490" spans="4:4" x14ac:dyDescent="0.25">
      <c r="D2490" s="141"/>
    </row>
    <row r="2491" spans="4:4" x14ac:dyDescent="0.25">
      <c r="D2491" s="141"/>
    </row>
    <row r="2492" spans="4:4" x14ac:dyDescent="0.25">
      <c r="D2492" s="141"/>
    </row>
    <row r="2493" spans="4:4" x14ac:dyDescent="0.25">
      <c r="D2493" s="141"/>
    </row>
    <row r="2494" spans="4:4" x14ac:dyDescent="0.25">
      <c r="D2494" s="141"/>
    </row>
    <row r="2495" spans="4:4" x14ac:dyDescent="0.25">
      <c r="D2495" s="141"/>
    </row>
    <row r="2496" spans="4:4" x14ac:dyDescent="0.25">
      <c r="D2496" s="141"/>
    </row>
    <row r="2497" spans="4:4" x14ac:dyDescent="0.25">
      <c r="D2497" s="141"/>
    </row>
    <row r="2498" spans="4:4" x14ac:dyDescent="0.25">
      <c r="D2498" s="141"/>
    </row>
    <row r="2499" spans="4:4" x14ac:dyDescent="0.25">
      <c r="D2499" s="141"/>
    </row>
    <row r="2500" spans="4:4" x14ac:dyDescent="0.25">
      <c r="D2500" s="141"/>
    </row>
    <row r="2501" spans="4:4" x14ac:dyDescent="0.25">
      <c r="D2501" s="141"/>
    </row>
    <row r="2502" spans="4:4" x14ac:dyDescent="0.25">
      <c r="D2502" s="141"/>
    </row>
    <row r="2503" spans="4:4" x14ac:dyDescent="0.25">
      <c r="D2503" s="141"/>
    </row>
    <row r="2504" spans="4:4" x14ac:dyDescent="0.25">
      <c r="D2504" s="141"/>
    </row>
    <row r="2505" spans="4:4" x14ac:dyDescent="0.25">
      <c r="D2505" s="141"/>
    </row>
    <row r="2506" spans="4:4" x14ac:dyDescent="0.25">
      <c r="D2506" s="141"/>
    </row>
    <row r="2507" spans="4:4" x14ac:dyDescent="0.25">
      <c r="D2507" s="141"/>
    </row>
    <row r="2508" spans="4:4" x14ac:dyDescent="0.25">
      <c r="D2508" s="141"/>
    </row>
    <row r="2509" spans="4:4" x14ac:dyDescent="0.25">
      <c r="D2509" s="141"/>
    </row>
    <row r="2510" spans="4:4" x14ac:dyDescent="0.25">
      <c r="D2510" s="141"/>
    </row>
    <row r="2511" spans="4:4" x14ac:dyDescent="0.25">
      <c r="D2511" s="141"/>
    </row>
    <row r="2512" spans="4:4" x14ac:dyDescent="0.25">
      <c r="D2512" s="141"/>
    </row>
    <row r="2513" spans="4:4" x14ac:dyDescent="0.25">
      <c r="D2513" s="141"/>
    </row>
    <row r="2514" spans="4:4" x14ac:dyDescent="0.25">
      <c r="D2514" s="141"/>
    </row>
    <row r="2515" spans="4:4" x14ac:dyDescent="0.25">
      <c r="D2515" s="141"/>
    </row>
    <row r="2516" spans="4:4" x14ac:dyDescent="0.25">
      <c r="D2516" s="141"/>
    </row>
    <row r="2517" spans="4:4" x14ac:dyDescent="0.25">
      <c r="D2517" s="141"/>
    </row>
    <row r="2518" spans="4:4" x14ac:dyDescent="0.25">
      <c r="D2518" s="141"/>
    </row>
    <row r="2519" spans="4:4" x14ac:dyDescent="0.25">
      <c r="D2519" s="141"/>
    </row>
    <row r="2520" spans="4:4" x14ac:dyDescent="0.25">
      <c r="D2520" s="141"/>
    </row>
    <row r="2521" spans="4:4" x14ac:dyDescent="0.25">
      <c r="D2521" s="141"/>
    </row>
    <row r="2522" spans="4:4" x14ac:dyDescent="0.25">
      <c r="D2522" s="141"/>
    </row>
    <row r="2523" spans="4:4" x14ac:dyDescent="0.25">
      <c r="D2523" s="141"/>
    </row>
    <row r="2524" spans="4:4" x14ac:dyDescent="0.25">
      <c r="D2524" s="141"/>
    </row>
    <row r="2525" spans="4:4" x14ac:dyDescent="0.25">
      <c r="D2525" s="141"/>
    </row>
    <row r="2526" spans="4:4" x14ac:dyDescent="0.25">
      <c r="D2526" s="141"/>
    </row>
    <row r="2527" spans="4:4" x14ac:dyDescent="0.25">
      <c r="D2527" s="141"/>
    </row>
    <row r="2528" spans="4:4" x14ac:dyDescent="0.25">
      <c r="D2528" s="141"/>
    </row>
    <row r="2529" spans="4:4" x14ac:dyDescent="0.25">
      <c r="D2529" s="141"/>
    </row>
    <row r="2530" spans="4:4" x14ac:dyDescent="0.25">
      <c r="D2530" s="141"/>
    </row>
    <row r="2531" spans="4:4" x14ac:dyDescent="0.25">
      <c r="D2531" s="141"/>
    </row>
    <row r="2532" spans="4:4" x14ac:dyDescent="0.25">
      <c r="D2532" s="141"/>
    </row>
    <row r="2533" spans="4:4" x14ac:dyDescent="0.25">
      <c r="D2533" s="141"/>
    </row>
    <row r="2534" spans="4:4" x14ac:dyDescent="0.25">
      <c r="D2534" s="141"/>
    </row>
    <row r="2535" spans="4:4" x14ac:dyDescent="0.25">
      <c r="D2535" s="141"/>
    </row>
    <row r="2536" spans="4:4" x14ac:dyDescent="0.25">
      <c r="D2536" s="141"/>
    </row>
    <row r="2537" spans="4:4" x14ac:dyDescent="0.25">
      <c r="D2537" s="141"/>
    </row>
    <row r="2538" spans="4:4" x14ac:dyDescent="0.25">
      <c r="D2538" s="141"/>
    </row>
    <row r="2539" spans="4:4" x14ac:dyDescent="0.25">
      <c r="D2539" s="141"/>
    </row>
    <row r="2540" spans="4:4" x14ac:dyDescent="0.25">
      <c r="D2540" s="141"/>
    </row>
    <row r="2541" spans="4:4" x14ac:dyDescent="0.25">
      <c r="D2541" s="141"/>
    </row>
    <row r="2542" spans="4:4" x14ac:dyDescent="0.25">
      <c r="D2542" s="141"/>
    </row>
    <row r="2543" spans="4:4" x14ac:dyDescent="0.25">
      <c r="D2543" s="141"/>
    </row>
    <row r="2544" spans="4:4" x14ac:dyDescent="0.25">
      <c r="D2544" s="141"/>
    </row>
    <row r="2545" spans="4:4" x14ac:dyDescent="0.25">
      <c r="D2545" s="141"/>
    </row>
    <row r="2546" spans="4:4" x14ac:dyDescent="0.25">
      <c r="D2546" s="141"/>
    </row>
    <row r="2547" spans="4:4" x14ac:dyDescent="0.25">
      <c r="D2547" s="141"/>
    </row>
    <row r="2548" spans="4:4" x14ac:dyDescent="0.25">
      <c r="D2548" s="141"/>
    </row>
    <row r="2549" spans="4:4" x14ac:dyDescent="0.25">
      <c r="D2549" s="141"/>
    </row>
    <row r="2550" spans="4:4" x14ac:dyDescent="0.25">
      <c r="D2550" s="141"/>
    </row>
    <row r="2551" spans="4:4" x14ac:dyDescent="0.25">
      <c r="D2551" s="141"/>
    </row>
    <row r="2552" spans="4:4" x14ac:dyDescent="0.25">
      <c r="D2552" s="141"/>
    </row>
    <row r="2553" spans="4:4" x14ac:dyDescent="0.25">
      <c r="D2553" s="141"/>
    </row>
    <row r="2554" spans="4:4" x14ac:dyDescent="0.25">
      <c r="D2554" s="141"/>
    </row>
    <row r="2555" spans="4:4" x14ac:dyDescent="0.25">
      <c r="D2555" s="141"/>
    </row>
    <row r="2556" spans="4:4" x14ac:dyDescent="0.25">
      <c r="D2556" s="141"/>
    </row>
    <row r="2557" spans="4:4" x14ac:dyDescent="0.25">
      <c r="D2557" s="141"/>
    </row>
    <row r="2558" spans="4:4" x14ac:dyDescent="0.25">
      <c r="D2558" s="141"/>
    </row>
    <row r="2559" spans="4:4" x14ac:dyDescent="0.25">
      <c r="D2559" s="141"/>
    </row>
    <row r="2560" spans="4:4" x14ac:dyDescent="0.25">
      <c r="D2560" s="141"/>
    </row>
    <row r="2561" spans="4:4" x14ac:dyDescent="0.25">
      <c r="D2561" s="141"/>
    </row>
    <row r="2562" spans="4:4" x14ac:dyDescent="0.25">
      <c r="D2562" s="141"/>
    </row>
    <row r="2563" spans="4:4" x14ac:dyDescent="0.25">
      <c r="D2563" s="141"/>
    </row>
    <row r="2564" spans="4:4" x14ac:dyDescent="0.25">
      <c r="D2564" s="141"/>
    </row>
    <row r="2565" spans="4:4" x14ac:dyDescent="0.25">
      <c r="D2565" s="141"/>
    </row>
    <row r="2566" spans="4:4" x14ac:dyDescent="0.25">
      <c r="D2566" s="141"/>
    </row>
    <row r="2567" spans="4:4" x14ac:dyDescent="0.25">
      <c r="D2567" s="141"/>
    </row>
    <row r="2568" spans="4:4" x14ac:dyDescent="0.25">
      <c r="D2568" s="141"/>
    </row>
    <row r="2569" spans="4:4" x14ac:dyDescent="0.25">
      <c r="D2569" s="141"/>
    </row>
    <row r="2570" spans="4:4" x14ac:dyDescent="0.25">
      <c r="D2570" s="141"/>
    </row>
    <row r="2571" spans="4:4" x14ac:dyDescent="0.25">
      <c r="D2571" s="141"/>
    </row>
    <row r="2572" spans="4:4" x14ac:dyDescent="0.25">
      <c r="D2572" s="141"/>
    </row>
    <row r="2573" spans="4:4" x14ac:dyDescent="0.25">
      <c r="D2573" s="141"/>
    </row>
    <row r="2574" spans="4:4" x14ac:dyDescent="0.25">
      <c r="D2574" s="141"/>
    </row>
    <row r="2575" spans="4:4" x14ac:dyDescent="0.25">
      <c r="D2575" s="141"/>
    </row>
    <row r="2576" spans="4:4" x14ac:dyDescent="0.25">
      <c r="D2576" s="141"/>
    </row>
    <row r="2577" spans="4:4" x14ac:dyDescent="0.25">
      <c r="D2577" s="141"/>
    </row>
    <row r="2578" spans="4:4" x14ac:dyDescent="0.25">
      <c r="D2578" s="141"/>
    </row>
    <row r="2579" spans="4:4" x14ac:dyDescent="0.25">
      <c r="D2579" s="141"/>
    </row>
    <row r="2580" spans="4:4" x14ac:dyDescent="0.25">
      <c r="D2580" s="141"/>
    </row>
    <row r="2581" spans="4:4" x14ac:dyDescent="0.25">
      <c r="D2581" s="141"/>
    </row>
    <row r="2582" spans="4:4" x14ac:dyDescent="0.25">
      <c r="D2582" s="141"/>
    </row>
    <row r="2583" spans="4:4" x14ac:dyDescent="0.25">
      <c r="D2583" s="141"/>
    </row>
    <row r="2584" spans="4:4" x14ac:dyDescent="0.25">
      <c r="D2584" s="141"/>
    </row>
    <row r="2585" spans="4:4" x14ac:dyDescent="0.25">
      <c r="D2585" s="141"/>
    </row>
    <row r="2586" spans="4:4" x14ac:dyDescent="0.25">
      <c r="D2586" s="141"/>
    </row>
    <row r="2587" spans="4:4" x14ac:dyDescent="0.25">
      <c r="D2587" s="141"/>
    </row>
    <row r="2588" spans="4:4" x14ac:dyDescent="0.25">
      <c r="D2588" s="141"/>
    </row>
    <row r="2589" spans="4:4" x14ac:dyDescent="0.25">
      <c r="D2589" s="141"/>
    </row>
    <row r="2590" spans="4:4" x14ac:dyDescent="0.25">
      <c r="D2590" s="141"/>
    </row>
    <row r="2591" spans="4:4" x14ac:dyDescent="0.25">
      <c r="D2591" s="141"/>
    </row>
    <row r="2592" spans="4:4" x14ac:dyDescent="0.25">
      <c r="D2592" s="141"/>
    </row>
    <row r="2593" spans="4:4" x14ac:dyDescent="0.25">
      <c r="D2593" s="141"/>
    </row>
    <row r="2594" spans="4:4" x14ac:dyDescent="0.25">
      <c r="D2594" s="141"/>
    </row>
    <row r="2595" spans="4:4" x14ac:dyDescent="0.25">
      <c r="D2595" s="141"/>
    </row>
    <row r="2596" spans="4:4" x14ac:dyDescent="0.25">
      <c r="D2596" s="141"/>
    </row>
    <row r="2597" spans="4:4" x14ac:dyDescent="0.25">
      <c r="D2597" s="141"/>
    </row>
    <row r="2598" spans="4:4" x14ac:dyDescent="0.25">
      <c r="D2598" s="141"/>
    </row>
    <row r="2599" spans="4:4" x14ac:dyDescent="0.25">
      <c r="D2599" s="141"/>
    </row>
    <row r="2600" spans="4:4" x14ac:dyDescent="0.25">
      <c r="D2600" s="141"/>
    </row>
    <row r="2601" spans="4:4" x14ac:dyDescent="0.25">
      <c r="D2601" s="141"/>
    </row>
    <row r="2602" spans="4:4" x14ac:dyDescent="0.25">
      <c r="D2602" s="141"/>
    </row>
    <row r="2603" spans="4:4" x14ac:dyDescent="0.25">
      <c r="D2603" s="141"/>
    </row>
    <row r="2604" spans="4:4" x14ac:dyDescent="0.25">
      <c r="D2604" s="141"/>
    </row>
    <row r="2605" spans="4:4" x14ac:dyDescent="0.25">
      <c r="D2605" s="141"/>
    </row>
    <row r="2606" spans="4:4" x14ac:dyDescent="0.25">
      <c r="D2606" s="141"/>
    </row>
    <row r="2607" spans="4:4" x14ac:dyDescent="0.25">
      <c r="D2607" s="141"/>
    </row>
    <row r="2608" spans="4:4" x14ac:dyDescent="0.25">
      <c r="D2608" s="141"/>
    </row>
    <row r="2609" spans="4:4" x14ac:dyDescent="0.25">
      <c r="D2609" s="141"/>
    </row>
    <row r="2610" spans="4:4" x14ac:dyDescent="0.25">
      <c r="D2610" s="141"/>
    </row>
    <row r="2611" spans="4:4" x14ac:dyDescent="0.25">
      <c r="D2611" s="141"/>
    </row>
    <row r="2612" spans="4:4" x14ac:dyDescent="0.25">
      <c r="D2612" s="141"/>
    </row>
    <row r="2613" spans="4:4" x14ac:dyDescent="0.25">
      <c r="D2613" s="141"/>
    </row>
    <row r="2614" spans="4:4" x14ac:dyDescent="0.25">
      <c r="D2614" s="141"/>
    </row>
    <row r="2615" spans="4:4" x14ac:dyDescent="0.25">
      <c r="D2615" s="141"/>
    </row>
    <row r="2616" spans="4:4" x14ac:dyDescent="0.25">
      <c r="D2616" s="141"/>
    </row>
    <row r="2617" spans="4:4" x14ac:dyDescent="0.25">
      <c r="D2617" s="141"/>
    </row>
    <row r="2618" spans="4:4" x14ac:dyDescent="0.25">
      <c r="D2618" s="141"/>
    </row>
    <row r="2619" spans="4:4" x14ac:dyDescent="0.25">
      <c r="D2619" s="141"/>
    </row>
    <row r="2620" spans="4:4" x14ac:dyDescent="0.25">
      <c r="D2620" s="141"/>
    </row>
    <row r="2621" spans="4:4" x14ac:dyDescent="0.25">
      <c r="D2621" s="141"/>
    </row>
    <row r="2622" spans="4:4" x14ac:dyDescent="0.25">
      <c r="D2622" s="141"/>
    </row>
    <row r="2623" spans="4:4" x14ac:dyDescent="0.25">
      <c r="D2623" s="141"/>
    </row>
    <row r="2624" spans="4:4" x14ac:dyDescent="0.25">
      <c r="D2624" s="141"/>
    </row>
    <row r="2625" spans="4:4" x14ac:dyDescent="0.25">
      <c r="D2625" s="141"/>
    </row>
    <row r="2626" spans="4:4" x14ac:dyDescent="0.25">
      <c r="D2626" s="141"/>
    </row>
    <row r="2627" spans="4:4" x14ac:dyDescent="0.25">
      <c r="D2627" s="141"/>
    </row>
    <row r="2628" spans="4:4" x14ac:dyDescent="0.25">
      <c r="D2628" s="141"/>
    </row>
    <row r="2629" spans="4:4" x14ac:dyDescent="0.25">
      <c r="D2629" s="141"/>
    </row>
    <row r="2630" spans="4:4" x14ac:dyDescent="0.25">
      <c r="D2630" s="141"/>
    </row>
    <row r="2631" spans="4:4" x14ac:dyDescent="0.25">
      <c r="D2631" s="141"/>
    </row>
    <row r="2632" spans="4:4" x14ac:dyDescent="0.25">
      <c r="D2632" s="141"/>
    </row>
    <row r="2633" spans="4:4" x14ac:dyDescent="0.25">
      <c r="D2633" s="141"/>
    </row>
    <row r="2634" spans="4:4" x14ac:dyDescent="0.25">
      <c r="D2634" s="141"/>
    </row>
    <row r="2635" spans="4:4" x14ac:dyDescent="0.25">
      <c r="D2635" s="141"/>
    </row>
    <row r="2636" spans="4:4" x14ac:dyDescent="0.25">
      <c r="D2636" s="141"/>
    </row>
    <row r="2637" spans="4:4" x14ac:dyDescent="0.25">
      <c r="D2637" s="141"/>
    </row>
    <row r="2638" spans="4:4" x14ac:dyDescent="0.25">
      <c r="D2638" s="141"/>
    </row>
    <row r="2639" spans="4:4" x14ac:dyDescent="0.25">
      <c r="D2639" s="141"/>
    </row>
    <row r="2640" spans="4:4" x14ac:dyDescent="0.25">
      <c r="D2640" s="141"/>
    </row>
    <row r="2641" spans="4:4" x14ac:dyDescent="0.25">
      <c r="D2641" s="141"/>
    </row>
    <row r="2642" spans="4:4" x14ac:dyDescent="0.25">
      <c r="D2642" s="141"/>
    </row>
    <row r="2643" spans="4:4" x14ac:dyDescent="0.25">
      <c r="D2643" s="141"/>
    </row>
    <row r="2644" spans="4:4" x14ac:dyDescent="0.25">
      <c r="D2644" s="141"/>
    </row>
    <row r="2645" spans="4:4" x14ac:dyDescent="0.25">
      <c r="D2645" s="141"/>
    </row>
    <row r="2646" spans="4:4" x14ac:dyDescent="0.25">
      <c r="D2646" s="141"/>
    </row>
    <row r="2647" spans="4:4" x14ac:dyDescent="0.25">
      <c r="D2647" s="141"/>
    </row>
    <row r="2648" spans="4:4" x14ac:dyDescent="0.25">
      <c r="D2648" s="141"/>
    </row>
    <row r="2649" spans="4:4" x14ac:dyDescent="0.25">
      <c r="D2649" s="141"/>
    </row>
    <row r="2650" spans="4:4" x14ac:dyDescent="0.25">
      <c r="D2650" s="141"/>
    </row>
    <row r="2651" spans="4:4" x14ac:dyDescent="0.25">
      <c r="D2651" s="141"/>
    </row>
    <row r="2652" spans="4:4" x14ac:dyDescent="0.25">
      <c r="D2652" s="141"/>
    </row>
    <row r="2653" spans="4:4" x14ac:dyDescent="0.25">
      <c r="D2653" s="141"/>
    </row>
    <row r="2654" spans="4:4" x14ac:dyDescent="0.25">
      <c r="D2654" s="141"/>
    </row>
    <row r="2655" spans="4:4" x14ac:dyDescent="0.25">
      <c r="D2655" s="141"/>
    </row>
    <row r="2656" spans="4:4" x14ac:dyDescent="0.25">
      <c r="D2656" s="141"/>
    </row>
    <row r="2657" spans="4:4" x14ac:dyDescent="0.25">
      <c r="D2657" s="141"/>
    </row>
    <row r="2658" spans="4:4" x14ac:dyDescent="0.25">
      <c r="D2658" s="141"/>
    </row>
    <row r="2659" spans="4:4" x14ac:dyDescent="0.25">
      <c r="D2659" s="141"/>
    </row>
    <row r="2660" spans="4:4" x14ac:dyDescent="0.25">
      <c r="D2660" s="141"/>
    </row>
    <row r="2661" spans="4:4" x14ac:dyDescent="0.25">
      <c r="D2661" s="141"/>
    </row>
    <row r="2662" spans="4:4" x14ac:dyDescent="0.25">
      <c r="D2662" s="141"/>
    </row>
    <row r="2663" spans="4:4" x14ac:dyDescent="0.25">
      <c r="D2663" s="141"/>
    </row>
    <row r="2664" spans="4:4" x14ac:dyDescent="0.25">
      <c r="D2664" s="141"/>
    </row>
    <row r="2665" spans="4:4" x14ac:dyDescent="0.25">
      <c r="D2665" s="141"/>
    </row>
    <row r="2666" spans="4:4" x14ac:dyDescent="0.25">
      <c r="D2666" s="141"/>
    </row>
    <row r="2667" spans="4:4" x14ac:dyDescent="0.25">
      <c r="D2667" s="141"/>
    </row>
    <row r="2668" spans="4:4" x14ac:dyDescent="0.25">
      <c r="D2668" s="141"/>
    </row>
    <row r="2669" spans="4:4" x14ac:dyDescent="0.25">
      <c r="D2669" s="141"/>
    </row>
    <row r="2670" spans="4:4" x14ac:dyDescent="0.25">
      <c r="D2670" s="141"/>
    </row>
    <row r="2671" spans="4:4" x14ac:dyDescent="0.25">
      <c r="D2671" s="141"/>
    </row>
    <row r="2672" spans="4:4" x14ac:dyDescent="0.25">
      <c r="D2672" s="141"/>
    </row>
    <row r="2673" spans="4:4" x14ac:dyDescent="0.25">
      <c r="D2673" s="141"/>
    </row>
    <row r="2674" spans="4:4" x14ac:dyDescent="0.25">
      <c r="D2674" s="141"/>
    </row>
    <row r="2675" spans="4:4" x14ac:dyDescent="0.25">
      <c r="D2675" s="141"/>
    </row>
    <row r="2676" spans="4:4" x14ac:dyDescent="0.25">
      <c r="D2676" s="141"/>
    </row>
    <row r="2677" spans="4:4" x14ac:dyDescent="0.25">
      <c r="D2677" s="141"/>
    </row>
    <row r="2678" spans="4:4" x14ac:dyDescent="0.25">
      <c r="D2678" s="141"/>
    </row>
    <row r="2679" spans="4:4" x14ac:dyDescent="0.25">
      <c r="D2679" s="141"/>
    </row>
    <row r="2680" spans="4:4" x14ac:dyDescent="0.25">
      <c r="D2680" s="141"/>
    </row>
    <row r="2681" spans="4:4" x14ac:dyDescent="0.25">
      <c r="D2681" s="141"/>
    </row>
    <row r="2682" spans="4:4" x14ac:dyDescent="0.25">
      <c r="D2682" s="141"/>
    </row>
    <row r="2683" spans="4:4" x14ac:dyDescent="0.25">
      <c r="D2683" s="141"/>
    </row>
    <row r="2684" spans="4:4" x14ac:dyDescent="0.25">
      <c r="D2684" s="141"/>
    </row>
    <row r="2685" spans="4:4" x14ac:dyDescent="0.25">
      <c r="D2685" s="141"/>
    </row>
    <row r="2686" spans="4:4" x14ac:dyDescent="0.25">
      <c r="D2686" s="141"/>
    </row>
    <row r="2687" spans="4:4" x14ac:dyDescent="0.25">
      <c r="D2687" s="141"/>
    </row>
    <row r="2688" spans="4:4" x14ac:dyDescent="0.25">
      <c r="D2688" s="141"/>
    </row>
    <row r="2689" spans="4:4" x14ac:dyDescent="0.25">
      <c r="D2689" s="141"/>
    </row>
    <row r="2690" spans="4:4" x14ac:dyDescent="0.25">
      <c r="D2690" s="141"/>
    </row>
    <row r="2691" spans="4:4" x14ac:dyDescent="0.25">
      <c r="D2691" s="141"/>
    </row>
    <row r="2692" spans="4:4" x14ac:dyDescent="0.25">
      <c r="D2692" s="141"/>
    </row>
    <row r="2693" spans="4:4" x14ac:dyDescent="0.25">
      <c r="D2693" s="141"/>
    </row>
    <row r="2694" spans="4:4" x14ac:dyDescent="0.25">
      <c r="D2694" s="141"/>
    </row>
    <row r="2695" spans="4:4" x14ac:dyDescent="0.25">
      <c r="D2695" s="141"/>
    </row>
    <row r="2696" spans="4:4" x14ac:dyDescent="0.25">
      <c r="D2696" s="141"/>
    </row>
    <row r="2697" spans="4:4" x14ac:dyDescent="0.25">
      <c r="D2697" s="141"/>
    </row>
    <row r="2698" spans="4:4" x14ac:dyDescent="0.25">
      <c r="D2698" s="141"/>
    </row>
    <row r="2699" spans="4:4" x14ac:dyDescent="0.25">
      <c r="D2699" s="141"/>
    </row>
    <row r="2700" spans="4:4" x14ac:dyDescent="0.25">
      <c r="D2700" s="141"/>
    </row>
    <row r="2701" spans="4:4" x14ac:dyDescent="0.25">
      <c r="D2701" s="141"/>
    </row>
    <row r="2702" spans="4:4" x14ac:dyDescent="0.25">
      <c r="D2702" s="141"/>
    </row>
    <row r="2703" spans="4:4" x14ac:dyDescent="0.25">
      <c r="D2703" s="141"/>
    </row>
    <row r="2704" spans="4:4" x14ac:dyDescent="0.25">
      <c r="D2704" s="141"/>
    </row>
    <row r="2705" spans="4:4" x14ac:dyDescent="0.25">
      <c r="D2705" s="141"/>
    </row>
    <row r="2706" spans="4:4" x14ac:dyDescent="0.25">
      <c r="D2706" s="141"/>
    </row>
    <row r="2707" spans="4:4" x14ac:dyDescent="0.25">
      <c r="D2707" s="141"/>
    </row>
    <row r="2708" spans="4:4" x14ac:dyDescent="0.25">
      <c r="D2708" s="141"/>
    </row>
    <row r="2709" spans="4:4" x14ac:dyDescent="0.25">
      <c r="D2709" s="141"/>
    </row>
    <row r="2710" spans="4:4" x14ac:dyDescent="0.25">
      <c r="D2710" s="141"/>
    </row>
    <row r="2711" spans="4:4" x14ac:dyDescent="0.25">
      <c r="D2711" s="141"/>
    </row>
    <row r="2712" spans="4:4" x14ac:dyDescent="0.25">
      <c r="D2712" s="141"/>
    </row>
    <row r="2713" spans="4:4" x14ac:dyDescent="0.25">
      <c r="D2713" s="141"/>
    </row>
    <row r="2714" spans="4:4" x14ac:dyDescent="0.25">
      <c r="D2714" s="141"/>
    </row>
    <row r="2715" spans="4:4" x14ac:dyDescent="0.25">
      <c r="D2715" s="141"/>
    </row>
    <row r="2716" spans="4:4" x14ac:dyDescent="0.25">
      <c r="D2716" s="141"/>
    </row>
    <row r="2717" spans="4:4" x14ac:dyDescent="0.25">
      <c r="D2717" s="141"/>
    </row>
    <row r="2718" spans="4:4" x14ac:dyDescent="0.25">
      <c r="D2718" s="141"/>
    </row>
    <row r="2719" spans="4:4" x14ac:dyDescent="0.25">
      <c r="D2719" s="141"/>
    </row>
    <row r="2720" spans="4:4" x14ac:dyDescent="0.25">
      <c r="D2720" s="141"/>
    </row>
    <row r="2721" spans="4:4" x14ac:dyDescent="0.25">
      <c r="D2721" s="141"/>
    </row>
    <row r="2722" spans="4:4" x14ac:dyDescent="0.25">
      <c r="D2722" s="141"/>
    </row>
    <row r="2723" spans="4:4" x14ac:dyDescent="0.25">
      <c r="D2723" s="141"/>
    </row>
    <row r="2724" spans="4:4" x14ac:dyDescent="0.25">
      <c r="D2724" s="141"/>
    </row>
    <row r="2725" spans="4:4" x14ac:dyDescent="0.25">
      <c r="D2725" s="141"/>
    </row>
    <row r="2726" spans="4:4" x14ac:dyDescent="0.25">
      <c r="D2726" s="141"/>
    </row>
    <row r="2727" spans="4:4" x14ac:dyDescent="0.25">
      <c r="D2727" s="141"/>
    </row>
    <row r="2728" spans="4:4" x14ac:dyDescent="0.25">
      <c r="D2728" s="141"/>
    </row>
    <row r="2729" spans="4:4" x14ac:dyDescent="0.25">
      <c r="D2729" s="141"/>
    </row>
    <row r="2730" spans="4:4" x14ac:dyDescent="0.25">
      <c r="D2730" s="141"/>
    </row>
    <row r="2731" spans="4:4" x14ac:dyDescent="0.25">
      <c r="D2731" s="141"/>
    </row>
    <row r="2732" spans="4:4" x14ac:dyDescent="0.25">
      <c r="D2732" s="141"/>
    </row>
    <row r="2733" spans="4:4" x14ac:dyDescent="0.25">
      <c r="D2733" s="141"/>
    </row>
    <row r="2734" spans="4:4" x14ac:dyDescent="0.25">
      <c r="D2734" s="141"/>
    </row>
    <row r="2735" spans="4:4" x14ac:dyDescent="0.25">
      <c r="D2735" s="141"/>
    </row>
    <row r="2736" spans="4:4" x14ac:dyDescent="0.25">
      <c r="D2736" s="141"/>
    </row>
    <row r="2737" spans="4:4" x14ac:dyDescent="0.25">
      <c r="D2737" s="141"/>
    </row>
    <row r="2738" spans="4:4" x14ac:dyDescent="0.25">
      <c r="D2738" s="141"/>
    </row>
    <row r="2739" spans="4:4" x14ac:dyDescent="0.25">
      <c r="D2739" s="141"/>
    </row>
    <row r="2740" spans="4:4" x14ac:dyDescent="0.25">
      <c r="D2740" s="141"/>
    </row>
    <row r="2741" spans="4:4" x14ac:dyDescent="0.25">
      <c r="D2741" s="141"/>
    </row>
    <row r="2742" spans="4:4" x14ac:dyDescent="0.25">
      <c r="D2742" s="141"/>
    </row>
    <row r="2743" spans="4:4" x14ac:dyDescent="0.25">
      <c r="D2743" s="141"/>
    </row>
    <row r="2744" spans="4:4" x14ac:dyDescent="0.25">
      <c r="D2744" s="141"/>
    </row>
    <row r="2745" spans="4:4" x14ac:dyDescent="0.25">
      <c r="D2745" s="141"/>
    </row>
    <row r="2746" spans="4:4" x14ac:dyDescent="0.25">
      <c r="D2746" s="141"/>
    </row>
    <row r="2747" spans="4:4" x14ac:dyDescent="0.25">
      <c r="D2747" s="141"/>
    </row>
    <row r="2748" spans="4:4" x14ac:dyDescent="0.25">
      <c r="D2748" s="141"/>
    </row>
    <row r="2749" spans="4:4" x14ac:dyDescent="0.25">
      <c r="D2749" s="141"/>
    </row>
    <row r="2750" spans="4:4" x14ac:dyDescent="0.25">
      <c r="D2750" s="141"/>
    </row>
    <row r="2751" spans="4:4" x14ac:dyDescent="0.25">
      <c r="D2751" s="141"/>
    </row>
    <row r="2752" spans="4:4" x14ac:dyDescent="0.25">
      <c r="D2752" s="141"/>
    </row>
    <row r="2753" spans="4:4" x14ac:dyDescent="0.25">
      <c r="D2753" s="141"/>
    </row>
    <row r="2754" spans="4:4" x14ac:dyDescent="0.25">
      <c r="D2754" s="141"/>
    </row>
    <row r="2755" spans="4:4" x14ac:dyDescent="0.25">
      <c r="D2755" s="141"/>
    </row>
    <row r="2756" spans="4:4" x14ac:dyDescent="0.25">
      <c r="D2756" s="141"/>
    </row>
    <row r="2757" spans="4:4" x14ac:dyDescent="0.25">
      <c r="D2757" s="141"/>
    </row>
    <row r="2758" spans="4:4" x14ac:dyDescent="0.25">
      <c r="D2758" s="141"/>
    </row>
    <row r="2759" spans="4:4" x14ac:dyDescent="0.25">
      <c r="D2759" s="141"/>
    </row>
    <row r="2760" spans="4:4" x14ac:dyDescent="0.25">
      <c r="D2760" s="141"/>
    </row>
    <row r="2761" spans="4:4" x14ac:dyDescent="0.25">
      <c r="D2761" s="141"/>
    </row>
    <row r="2762" spans="4:4" x14ac:dyDescent="0.25">
      <c r="D2762" s="141"/>
    </row>
    <row r="2763" spans="4:4" x14ac:dyDescent="0.25">
      <c r="D2763" s="141"/>
    </row>
    <row r="2764" spans="4:4" x14ac:dyDescent="0.25">
      <c r="D2764" s="141"/>
    </row>
    <row r="2765" spans="4:4" x14ac:dyDescent="0.25">
      <c r="D2765" s="141"/>
    </row>
    <row r="2766" spans="4:4" x14ac:dyDescent="0.25">
      <c r="D2766" s="141"/>
    </row>
    <row r="2767" spans="4:4" x14ac:dyDescent="0.25">
      <c r="D2767" s="141"/>
    </row>
    <row r="2768" spans="4:4" x14ac:dyDescent="0.25">
      <c r="D2768" s="141"/>
    </row>
    <row r="2769" spans="4:4" x14ac:dyDescent="0.25">
      <c r="D2769" s="141"/>
    </row>
    <row r="2770" spans="4:4" x14ac:dyDescent="0.25">
      <c r="D2770" s="141"/>
    </row>
    <row r="2771" spans="4:4" x14ac:dyDescent="0.25">
      <c r="D2771" s="141"/>
    </row>
    <row r="2772" spans="4:4" x14ac:dyDescent="0.25">
      <c r="D2772" s="141"/>
    </row>
    <row r="2773" spans="4:4" x14ac:dyDescent="0.25">
      <c r="D2773" s="141"/>
    </row>
    <row r="2774" spans="4:4" x14ac:dyDescent="0.25">
      <c r="D2774" s="141"/>
    </row>
    <row r="2775" spans="4:4" x14ac:dyDescent="0.25">
      <c r="D2775" s="141"/>
    </row>
    <row r="2776" spans="4:4" x14ac:dyDescent="0.25">
      <c r="D2776" s="141"/>
    </row>
    <row r="2777" spans="4:4" x14ac:dyDescent="0.25">
      <c r="D2777" s="141"/>
    </row>
    <row r="2778" spans="4:4" x14ac:dyDescent="0.25">
      <c r="D2778" s="141"/>
    </row>
    <row r="2779" spans="4:4" x14ac:dyDescent="0.25">
      <c r="D2779" s="141"/>
    </row>
    <row r="2780" spans="4:4" x14ac:dyDescent="0.25">
      <c r="D2780" s="141"/>
    </row>
    <row r="2781" spans="4:4" x14ac:dyDescent="0.25">
      <c r="D2781" s="141"/>
    </row>
    <row r="2782" spans="4:4" x14ac:dyDescent="0.25">
      <c r="D2782" s="141"/>
    </row>
    <row r="2783" spans="4:4" x14ac:dyDescent="0.25">
      <c r="D2783" s="141"/>
    </row>
    <row r="2784" spans="4:4" x14ac:dyDescent="0.25">
      <c r="D2784" s="141"/>
    </row>
    <row r="2785" spans="4:4" x14ac:dyDescent="0.25">
      <c r="D2785" s="141"/>
    </row>
    <row r="2786" spans="4:4" x14ac:dyDescent="0.25">
      <c r="D2786" s="141"/>
    </row>
    <row r="2787" spans="4:4" x14ac:dyDescent="0.25">
      <c r="D2787" s="141"/>
    </row>
    <row r="2788" spans="4:4" x14ac:dyDescent="0.25">
      <c r="D2788" s="141"/>
    </row>
    <row r="2789" spans="4:4" x14ac:dyDescent="0.25">
      <c r="D2789" s="141"/>
    </row>
    <row r="2790" spans="4:4" x14ac:dyDescent="0.25">
      <c r="D2790" s="141"/>
    </row>
    <row r="2791" spans="4:4" x14ac:dyDescent="0.25">
      <c r="D2791" s="141"/>
    </row>
    <row r="2792" spans="4:4" x14ac:dyDescent="0.25">
      <c r="D2792" s="141"/>
    </row>
    <row r="2793" spans="4:4" x14ac:dyDescent="0.25">
      <c r="D2793" s="141"/>
    </row>
    <row r="2794" spans="4:4" x14ac:dyDescent="0.25">
      <c r="D2794" s="141"/>
    </row>
    <row r="2795" spans="4:4" x14ac:dyDescent="0.25">
      <c r="D2795" s="141"/>
    </row>
    <row r="2796" spans="4:4" x14ac:dyDescent="0.25">
      <c r="D2796" s="141"/>
    </row>
    <row r="2797" spans="4:4" x14ac:dyDescent="0.25">
      <c r="D2797" s="141"/>
    </row>
    <row r="2798" spans="4:4" x14ac:dyDescent="0.25">
      <c r="D2798" s="141"/>
    </row>
    <row r="2799" spans="4:4" x14ac:dyDescent="0.25">
      <c r="D2799" s="141"/>
    </row>
    <row r="2800" spans="4:4" x14ac:dyDescent="0.25">
      <c r="D2800" s="141"/>
    </row>
    <row r="2801" spans="4:4" x14ac:dyDescent="0.25">
      <c r="D2801" s="141"/>
    </row>
    <row r="2802" spans="4:4" x14ac:dyDescent="0.25">
      <c r="D2802" s="141"/>
    </row>
    <row r="2803" spans="4:4" x14ac:dyDescent="0.25">
      <c r="D2803" s="141"/>
    </row>
    <row r="2804" spans="4:4" x14ac:dyDescent="0.25">
      <c r="D2804" s="141"/>
    </row>
    <row r="2805" spans="4:4" x14ac:dyDescent="0.25">
      <c r="D2805" s="141"/>
    </row>
    <row r="2806" spans="4:4" x14ac:dyDescent="0.25">
      <c r="D2806" s="141"/>
    </row>
    <row r="2807" spans="4:4" x14ac:dyDescent="0.25">
      <c r="D2807" s="141"/>
    </row>
    <row r="2808" spans="4:4" x14ac:dyDescent="0.25">
      <c r="D2808" s="141"/>
    </row>
    <row r="2809" spans="4:4" x14ac:dyDescent="0.25">
      <c r="D2809" s="141"/>
    </row>
    <row r="2810" spans="4:4" x14ac:dyDescent="0.25">
      <c r="D2810" s="141"/>
    </row>
    <row r="2811" spans="4:4" x14ac:dyDescent="0.25">
      <c r="D2811" s="141"/>
    </row>
    <row r="2812" spans="4:4" x14ac:dyDescent="0.25">
      <c r="D2812" s="141"/>
    </row>
    <row r="2813" spans="4:4" x14ac:dyDescent="0.25">
      <c r="D2813" s="141"/>
    </row>
    <row r="2814" spans="4:4" x14ac:dyDescent="0.25">
      <c r="D2814" s="141"/>
    </row>
    <row r="2815" spans="4:4" x14ac:dyDescent="0.25">
      <c r="D2815" s="141"/>
    </row>
    <row r="2816" spans="4:4" x14ac:dyDescent="0.25">
      <c r="D2816" s="141"/>
    </row>
    <row r="2817" spans="4:4" x14ac:dyDescent="0.25">
      <c r="D2817" s="141"/>
    </row>
    <row r="2818" spans="4:4" x14ac:dyDescent="0.25">
      <c r="D2818" s="141"/>
    </row>
    <row r="2819" spans="4:4" x14ac:dyDescent="0.25">
      <c r="D2819" s="141"/>
    </row>
    <row r="2820" spans="4:4" x14ac:dyDescent="0.25">
      <c r="D2820" s="141"/>
    </row>
    <row r="2821" spans="4:4" x14ac:dyDescent="0.25">
      <c r="D2821" s="141"/>
    </row>
    <row r="2822" spans="4:4" x14ac:dyDescent="0.25">
      <c r="D2822" s="141"/>
    </row>
    <row r="2823" spans="4:4" x14ac:dyDescent="0.25">
      <c r="D2823" s="141"/>
    </row>
    <row r="2824" spans="4:4" x14ac:dyDescent="0.25">
      <c r="D2824" s="141"/>
    </row>
    <row r="2825" spans="4:4" x14ac:dyDescent="0.25">
      <c r="D2825" s="141"/>
    </row>
    <row r="2826" spans="4:4" x14ac:dyDescent="0.25">
      <c r="D2826" s="141"/>
    </row>
    <row r="2827" spans="4:4" x14ac:dyDescent="0.25">
      <c r="D2827" s="141"/>
    </row>
    <row r="2828" spans="4:4" x14ac:dyDescent="0.25">
      <c r="D2828" s="141"/>
    </row>
    <row r="2829" spans="4:4" x14ac:dyDescent="0.25">
      <c r="D2829" s="141"/>
    </row>
    <row r="2830" spans="4:4" x14ac:dyDescent="0.25">
      <c r="D2830" s="141"/>
    </row>
    <row r="2831" spans="4:4" x14ac:dyDescent="0.25">
      <c r="D2831" s="141"/>
    </row>
    <row r="2832" spans="4:4" x14ac:dyDescent="0.25">
      <c r="D2832" s="141"/>
    </row>
    <row r="2833" spans="4:4" x14ac:dyDescent="0.25">
      <c r="D2833" s="141"/>
    </row>
    <row r="2834" spans="4:4" x14ac:dyDescent="0.25">
      <c r="D2834" s="141"/>
    </row>
    <row r="2835" spans="4:4" x14ac:dyDescent="0.25">
      <c r="D2835" s="141"/>
    </row>
    <row r="2836" spans="4:4" x14ac:dyDescent="0.25">
      <c r="D2836" s="141"/>
    </row>
    <row r="2837" spans="4:4" x14ac:dyDescent="0.25">
      <c r="D2837" s="141"/>
    </row>
    <row r="2838" spans="4:4" x14ac:dyDescent="0.25">
      <c r="D2838" s="141"/>
    </row>
    <row r="2839" spans="4:4" x14ac:dyDescent="0.25">
      <c r="D2839" s="141"/>
    </row>
    <row r="2840" spans="4:4" x14ac:dyDescent="0.25">
      <c r="D2840" s="141"/>
    </row>
    <row r="2841" spans="4:4" x14ac:dyDescent="0.25">
      <c r="D2841" s="141"/>
    </row>
    <row r="2842" spans="4:4" x14ac:dyDescent="0.25">
      <c r="D2842" s="141"/>
    </row>
    <row r="2843" spans="4:4" x14ac:dyDescent="0.25">
      <c r="D2843" s="141"/>
    </row>
    <row r="2844" spans="4:4" x14ac:dyDescent="0.25">
      <c r="D2844" s="141"/>
    </row>
    <row r="2845" spans="4:4" x14ac:dyDescent="0.25">
      <c r="D2845" s="141"/>
    </row>
    <row r="2846" spans="4:4" x14ac:dyDescent="0.25">
      <c r="D2846" s="141"/>
    </row>
    <row r="2847" spans="4:4" x14ac:dyDescent="0.25">
      <c r="D2847" s="141"/>
    </row>
    <row r="2848" spans="4:4" x14ac:dyDescent="0.25">
      <c r="D2848" s="141"/>
    </row>
    <row r="2849" spans="4:4" x14ac:dyDescent="0.25">
      <c r="D2849" s="141"/>
    </row>
    <row r="2850" spans="4:4" x14ac:dyDescent="0.25">
      <c r="D2850" s="141"/>
    </row>
    <row r="2851" spans="4:4" x14ac:dyDescent="0.25">
      <c r="D2851" s="141"/>
    </row>
    <row r="2852" spans="4:4" x14ac:dyDescent="0.25">
      <c r="D2852" s="141"/>
    </row>
    <row r="2853" spans="4:4" x14ac:dyDescent="0.25">
      <c r="D2853" s="141"/>
    </row>
    <row r="2854" spans="4:4" x14ac:dyDescent="0.25">
      <c r="D2854" s="141"/>
    </row>
    <row r="2855" spans="4:4" x14ac:dyDescent="0.25">
      <c r="D2855" s="141"/>
    </row>
    <row r="2856" spans="4:4" x14ac:dyDescent="0.25">
      <c r="D2856" s="141"/>
    </row>
    <row r="2857" spans="4:4" x14ac:dyDescent="0.25">
      <c r="D2857" s="141"/>
    </row>
    <row r="2858" spans="4:4" x14ac:dyDescent="0.25">
      <c r="D2858" s="141"/>
    </row>
    <row r="2859" spans="4:4" x14ac:dyDescent="0.25">
      <c r="D2859" s="141"/>
    </row>
    <row r="2860" spans="4:4" x14ac:dyDescent="0.25">
      <c r="D2860" s="141"/>
    </row>
    <row r="2861" spans="4:4" x14ac:dyDescent="0.25">
      <c r="D2861" s="141"/>
    </row>
    <row r="2862" spans="4:4" x14ac:dyDescent="0.25">
      <c r="D2862" s="141"/>
    </row>
    <row r="2863" spans="4:4" x14ac:dyDescent="0.25">
      <c r="D2863" s="141"/>
    </row>
    <row r="2864" spans="4:4" x14ac:dyDescent="0.25">
      <c r="D2864" s="141"/>
    </row>
    <row r="2865" spans="4:4" x14ac:dyDescent="0.25">
      <c r="D2865" s="141"/>
    </row>
    <row r="2866" spans="4:4" x14ac:dyDescent="0.25">
      <c r="D2866" s="141"/>
    </row>
    <row r="2867" spans="4:4" x14ac:dyDescent="0.25">
      <c r="D2867" s="141"/>
    </row>
    <row r="2868" spans="4:4" x14ac:dyDescent="0.25">
      <c r="D2868" s="141"/>
    </row>
    <row r="2869" spans="4:4" x14ac:dyDescent="0.25">
      <c r="D2869" s="141"/>
    </row>
    <row r="2870" spans="4:4" x14ac:dyDescent="0.25">
      <c r="D2870" s="141"/>
    </row>
    <row r="2871" spans="4:4" x14ac:dyDescent="0.25">
      <c r="D2871" s="141"/>
    </row>
    <row r="2872" spans="4:4" x14ac:dyDescent="0.25">
      <c r="D2872" s="141"/>
    </row>
    <row r="2873" spans="4:4" x14ac:dyDescent="0.25">
      <c r="D2873" s="141"/>
    </row>
    <row r="2874" spans="4:4" x14ac:dyDescent="0.25">
      <c r="D2874" s="141"/>
    </row>
    <row r="2875" spans="4:4" x14ac:dyDescent="0.25">
      <c r="D2875" s="141"/>
    </row>
    <row r="2876" spans="4:4" x14ac:dyDescent="0.25">
      <c r="D2876" s="141"/>
    </row>
    <row r="2877" spans="4:4" x14ac:dyDescent="0.25">
      <c r="D2877" s="141"/>
    </row>
    <row r="2878" spans="4:4" x14ac:dyDescent="0.25">
      <c r="D2878" s="141"/>
    </row>
    <row r="2879" spans="4:4" x14ac:dyDescent="0.25">
      <c r="D2879" s="141"/>
    </row>
    <row r="2880" spans="4:4" x14ac:dyDescent="0.25">
      <c r="D2880" s="141"/>
    </row>
    <row r="2881" spans="4:4" x14ac:dyDescent="0.25">
      <c r="D2881" s="141"/>
    </row>
    <row r="2882" spans="4:4" x14ac:dyDescent="0.25">
      <c r="D2882" s="141"/>
    </row>
    <row r="2883" spans="4:4" x14ac:dyDescent="0.25">
      <c r="D2883" s="141"/>
    </row>
    <row r="2884" spans="4:4" x14ac:dyDescent="0.25">
      <c r="D2884" s="141"/>
    </row>
    <row r="2885" spans="4:4" x14ac:dyDescent="0.25">
      <c r="D2885" s="141"/>
    </row>
    <row r="2886" spans="4:4" x14ac:dyDescent="0.25">
      <c r="D2886" s="141"/>
    </row>
    <row r="2887" spans="4:4" x14ac:dyDescent="0.25">
      <c r="D2887" s="141"/>
    </row>
    <row r="2888" spans="4:4" x14ac:dyDescent="0.25">
      <c r="D2888" s="141"/>
    </row>
    <row r="2889" spans="4:4" x14ac:dyDescent="0.25">
      <c r="D2889" s="141"/>
    </row>
    <row r="2890" spans="4:4" x14ac:dyDescent="0.25">
      <c r="D2890" s="141"/>
    </row>
    <row r="2891" spans="4:4" x14ac:dyDescent="0.25">
      <c r="D2891" s="141"/>
    </row>
    <row r="2892" spans="4:4" x14ac:dyDescent="0.25">
      <c r="D2892" s="141"/>
    </row>
    <row r="2893" spans="4:4" x14ac:dyDescent="0.25">
      <c r="D2893" s="141"/>
    </row>
    <row r="2894" spans="4:4" x14ac:dyDescent="0.25">
      <c r="D2894" s="141"/>
    </row>
    <row r="2895" spans="4:4" x14ac:dyDescent="0.25">
      <c r="D2895" s="141"/>
    </row>
    <row r="2896" spans="4:4" x14ac:dyDescent="0.25">
      <c r="D2896" s="141"/>
    </row>
    <row r="2897" spans="4:4" x14ac:dyDescent="0.25">
      <c r="D2897" s="141"/>
    </row>
    <row r="2898" spans="4:4" x14ac:dyDescent="0.25">
      <c r="D2898" s="141"/>
    </row>
    <row r="2899" spans="4:4" x14ac:dyDescent="0.25">
      <c r="D2899" s="141"/>
    </row>
    <row r="2900" spans="4:4" x14ac:dyDescent="0.25">
      <c r="D2900" s="141"/>
    </row>
    <row r="2901" spans="4:4" x14ac:dyDescent="0.25">
      <c r="D2901" s="141"/>
    </row>
    <row r="2902" spans="4:4" x14ac:dyDescent="0.25">
      <c r="D2902" s="141"/>
    </row>
    <row r="2903" spans="4:4" x14ac:dyDescent="0.25">
      <c r="D2903" s="141"/>
    </row>
    <row r="2904" spans="4:4" x14ac:dyDescent="0.25">
      <c r="D2904" s="141"/>
    </row>
    <row r="2905" spans="4:4" x14ac:dyDescent="0.25">
      <c r="D2905" s="141"/>
    </row>
    <row r="2906" spans="4:4" x14ac:dyDescent="0.25">
      <c r="D2906" s="141"/>
    </row>
    <row r="2907" spans="4:4" x14ac:dyDescent="0.25">
      <c r="D2907" s="141"/>
    </row>
    <row r="2908" spans="4:4" x14ac:dyDescent="0.25">
      <c r="D2908" s="141"/>
    </row>
    <row r="2909" spans="4:4" x14ac:dyDescent="0.25">
      <c r="D2909" s="141"/>
    </row>
    <row r="2910" spans="4:4" x14ac:dyDescent="0.25">
      <c r="D2910" s="141"/>
    </row>
    <row r="2911" spans="4:4" x14ac:dyDescent="0.25">
      <c r="D2911" s="141"/>
    </row>
    <row r="2912" spans="4:4" x14ac:dyDescent="0.25">
      <c r="D2912" s="141"/>
    </row>
    <row r="2913" spans="4:4" x14ac:dyDescent="0.25">
      <c r="D2913" s="141"/>
    </row>
    <row r="2914" spans="4:4" x14ac:dyDescent="0.25">
      <c r="D2914" s="141"/>
    </row>
    <row r="2915" spans="4:4" x14ac:dyDescent="0.25">
      <c r="D2915" s="141"/>
    </row>
    <row r="2916" spans="4:4" x14ac:dyDescent="0.25">
      <c r="D2916" s="141"/>
    </row>
    <row r="2917" spans="4:4" x14ac:dyDescent="0.25">
      <c r="D2917" s="141"/>
    </row>
    <row r="2918" spans="4:4" x14ac:dyDescent="0.25">
      <c r="D2918" s="141"/>
    </row>
    <row r="2919" spans="4:4" x14ac:dyDescent="0.25">
      <c r="D2919" s="141"/>
    </row>
    <row r="2920" spans="4:4" x14ac:dyDescent="0.25">
      <c r="D2920" s="141"/>
    </row>
    <row r="2921" spans="4:4" x14ac:dyDescent="0.25">
      <c r="D2921" s="141"/>
    </row>
    <row r="2922" spans="4:4" x14ac:dyDescent="0.25">
      <c r="D2922" s="141"/>
    </row>
    <row r="2923" spans="4:4" x14ac:dyDescent="0.25">
      <c r="D2923" s="141"/>
    </row>
    <row r="2924" spans="4:4" x14ac:dyDescent="0.25">
      <c r="D2924" s="141"/>
    </row>
    <row r="2925" spans="4:4" x14ac:dyDescent="0.25">
      <c r="D2925" s="141"/>
    </row>
    <row r="2926" spans="4:4" x14ac:dyDescent="0.25">
      <c r="D2926" s="141"/>
    </row>
    <row r="2927" spans="4:4" x14ac:dyDescent="0.25">
      <c r="D2927" s="141"/>
    </row>
    <row r="2928" spans="4:4" x14ac:dyDescent="0.25">
      <c r="D2928" s="141"/>
    </row>
    <row r="2929" spans="4:4" x14ac:dyDescent="0.25">
      <c r="D2929" s="141"/>
    </row>
    <row r="2930" spans="4:4" x14ac:dyDescent="0.25">
      <c r="D2930" s="141"/>
    </row>
    <row r="2931" spans="4:4" x14ac:dyDescent="0.25">
      <c r="D2931" s="141"/>
    </row>
    <row r="2932" spans="4:4" x14ac:dyDescent="0.25">
      <c r="D2932" s="141"/>
    </row>
    <row r="2933" spans="4:4" x14ac:dyDescent="0.25">
      <c r="D2933" s="141"/>
    </row>
    <row r="2934" spans="4:4" x14ac:dyDescent="0.25">
      <c r="D2934" s="141"/>
    </row>
    <row r="2935" spans="4:4" x14ac:dyDescent="0.25">
      <c r="D2935" s="141"/>
    </row>
    <row r="2936" spans="4:4" x14ac:dyDescent="0.25">
      <c r="D2936" s="141"/>
    </row>
    <row r="2937" spans="4:4" x14ac:dyDescent="0.25">
      <c r="D2937" s="141"/>
    </row>
    <row r="2938" spans="4:4" x14ac:dyDescent="0.25">
      <c r="D2938" s="141"/>
    </row>
    <row r="2939" spans="4:4" x14ac:dyDescent="0.25">
      <c r="D2939" s="141"/>
    </row>
    <row r="2940" spans="4:4" x14ac:dyDescent="0.25">
      <c r="D2940" s="141"/>
    </row>
    <row r="2941" spans="4:4" x14ac:dyDescent="0.25">
      <c r="D2941" s="141"/>
    </row>
    <row r="2942" spans="4:4" x14ac:dyDescent="0.25">
      <c r="D2942" s="141"/>
    </row>
    <row r="2943" spans="4:4" x14ac:dyDescent="0.25">
      <c r="D2943" s="141"/>
    </row>
    <row r="2944" spans="4:4" x14ac:dyDescent="0.25">
      <c r="D2944" s="141"/>
    </row>
    <row r="2945" spans="4:4" x14ac:dyDescent="0.25">
      <c r="D2945" s="141"/>
    </row>
    <row r="2946" spans="4:4" x14ac:dyDescent="0.25">
      <c r="D2946" s="141"/>
    </row>
    <row r="2947" spans="4:4" x14ac:dyDescent="0.25">
      <c r="D2947" s="141"/>
    </row>
    <row r="2948" spans="4:4" x14ac:dyDescent="0.25">
      <c r="D2948" s="141"/>
    </row>
    <row r="2949" spans="4:4" x14ac:dyDescent="0.25">
      <c r="D2949" s="141"/>
    </row>
    <row r="2950" spans="4:4" x14ac:dyDescent="0.25">
      <c r="D2950" s="141"/>
    </row>
    <row r="2951" spans="4:4" x14ac:dyDescent="0.25">
      <c r="D2951" s="141"/>
    </row>
    <row r="2952" spans="4:4" x14ac:dyDescent="0.25">
      <c r="D2952" s="141"/>
    </row>
    <row r="2953" spans="4:4" x14ac:dyDescent="0.25">
      <c r="D2953" s="141"/>
    </row>
    <row r="2954" spans="4:4" x14ac:dyDescent="0.25">
      <c r="D2954" s="141"/>
    </row>
    <row r="2955" spans="4:4" x14ac:dyDescent="0.25">
      <c r="D2955" s="141"/>
    </row>
    <row r="2956" spans="4:4" x14ac:dyDescent="0.25">
      <c r="D2956" s="141"/>
    </row>
    <row r="2957" spans="4:4" x14ac:dyDescent="0.25">
      <c r="D2957" s="141"/>
    </row>
    <row r="2958" spans="4:4" x14ac:dyDescent="0.25">
      <c r="D2958" s="141"/>
    </row>
    <row r="2959" spans="4:4" x14ac:dyDescent="0.25">
      <c r="D2959" s="141"/>
    </row>
    <row r="2960" spans="4:4" x14ac:dyDescent="0.25">
      <c r="D2960" s="141"/>
    </row>
    <row r="2961" spans="4:4" x14ac:dyDescent="0.25">
      <c r="D2961" s="141"/>
    </row>
    <row r="2962" spans="4:4" x14ac:dyDescent="0.25">
      <c r="D2962" s="141"/>
    </row>
    <row r="2963" spans="4:4" x14ac:dyDescent="0.25">
      <c r="D2963" s="141"/>
    </row>
    <row r="2964" spans="4:4" x14ac:dyDescent="0.25">
      <c r="D2964" s="141"/>
    </row>
    <row r="2965" spans="4:4" x14ac:dyDescent="0.25">
      <c r="D2965" s="141"/>
    </row>
    <row r="2966" spans="4:4" x14ac:dyDescent="0.25">
      <c r="D2966" s="141"/>
    </row>
    <row r="2967" spans="4:4" x14ac:dyDescent="0.25">
      <c r="D2967" s="141"/>
    </row>
    <row r="2968" spans="4:4" x14ac:dyDescent="0.25">
      <c r="D2968" s="141"/>
    </row>
    <row r="2969" spans="4:4" x14ac:dyDescent="0.25">
      <c r="D2969" s="141"/>
    </row>
    <row r="2970" spans="4:4" x14ac:dyDescent="0.25">
      <c r="D2970" s="141"/>
    </row>
    <row r="2971" spans="4:4" x14ac:dyDescent="0.25">
      <c r="D2971" s="141"/>
    </row>
    <row r="2972" spans="4:4" x14ac:dyDescent="0.25">
      <c r="D2972" s="141"/>
    </row>
    <row r="2973" spans="4:4" x14ac:dyDescent="0.25">
      <c r="D2973" s="141"/>
    </row>
    <row r="2974" spans="4:4" x14ac:dyDescent="0.25">
      <c r="D2974" s="141"/>
    </row>
    <row r="2975" spans="4:4" x14ac:dyDescent="0.25">
      <c r="D2975" s="141"/>
    </row>
    <row r="2976" spans="4:4" x14ac:dyDescent="0.25">
      <c r="D2976" s="141"/>
    </row>
    <row r="2977" spans="4:4" x14ac:dyDescent="0.25">
      <c r="D2977" s="141"/>
    </row>
    <row r="2978" spans="4:4" x14ac:dyDescent="0.25">
      <c r="D2978" s="141"/>
    </row>
    <row r="2979" spans="4:4" x14ac:dyDescent="0.25">
      <c r="D2979" s="141"/>
    </row>
    <row r="2980" spans="4:4" x14ac:dyDescent="0.25">
      <c r="D2980" s="141"/>
    </row>
    <row r="2981" spans="4:4" x14ac:dyDescent="0.25">
      <c r="D2981" s="141"/>
    </row>
    <row r="2982" spans="4:4" x14ac:dyDescent="0.25">
      <c r="D2982" s="141"/>
    </row>
    <row r="2983" spans="4:4" x14ac:dyDescent="0.25">
      <c r="D2983" s="141"/>
    </row>
    <row r="2984" spans="4:4" x14ac:dyDescent="0.25">
      <c r="D2984" s="141"/>
    </row>
    <row r="2985" spans="4:4" x14ac:dyDescent="0.25">
      <c r="D2985" s="141"/>
    </row>
    <row r="2986" spans="4:4" x14ac:dyDescent="0.25">
      <c r="D2986" s="141"/>
    </row>
    <row r="2987" spans="4:4" x14ac:dyDescent="0.25">
      <c r="D2987" s="141"/>
    </row>
    <row r="2988" spans="4:4" x14ac:dyDescent="0.25">
      <c r="D2988" s="141"/>
    </row>
    <row r="2989" spans="4:4" x14ac:dyDescent="0.25">
      <c r="D2989" s="141"/>
    </row>
    <row r="2990" spans="4:4" x14ac:dyDescent="0.25">
      <c r="D2990" s="141"/>
    </row>
    <row r="2991" spans="4:4" x14ac:dyDescent="0.25">
      <c r="D2991" s="141"/>
    </row>
    <row r="2992" spans="4:4" x14ac:dyDescent="0.25">
      <c r="D2992" s="141"/>
    </row>
    <row r="2993" spans="4:4" x14ac:dyDescent="0.25">
      <c r="D2993" s="141"/>
    </row>
    <row r="2994" spans="4:4" x14ac:dyDescent="0.25">
      <c r="D2994" s="141"/>
    </row>
    <row r="2995" spans="4:4" x14ac:dyDescent="0.25">
      <c r="D2995" s="141"/>
    </row>
    <row r="2996" spans="4:4" x14ac:dyDescent="0.25">
      <c r="D2996" s="141"/>
    </row>
    <row r="2997" spans="4:4" x14ac:dyDescent="0.25">
      <c r="D2997" s="141"/>
    </row>
    <row r="2998" spans="4:4" x14ac:dyDescent="0.25">
      <c r="D2998" s="141"/>
    </row>
    <row r="2999" spans="4:4" x14ac:dyDescent="0.25">
      <c r="D2999" s="141"/>
    </row>
    <row r="3000" spans="4:4" x14ac:dyDescent="0.25">
      <c r="D3000" s="141"/>
    </row>
    <row r="3001" spans="4:4" x14ac:dyDescent="0.25">
      <c r="D3001" s="141"/>
    </row>
    <row r="3002" spans="4:4" x14ac:dyDescent="0.25">
      <c r="D3002" s="141"/>
    </row>
    <row r="3003" spans="4:4" x14ac:dyDescent="0.25">
      <c r="D3003" s="141"/>
    </row>
    <row r="3004" spans="4:4" x14ac:dyDescent="0.25">
      <c r="D3004" s="141"/>
    </row>
    <row r="3005" spans="4:4" x14ac:dyDescent="0.25">
      <c r="D3005" s="141"/>
    </row>
    <row r="3006" spans="4:4" x14ac:dyDescent="0.25">
      <c r="D3006" s="141"/>
    </row>
    <row r="3007" spans="4:4" x14ac:dyDescent="0.25">
      <c r="D3007" s="141"/>
    </row>
    <row r="3008" spans="4:4" x14ac:dyDescent="0.25">
      <c r="D3008" s="141"/>
    </row>
    <row r="3009" spans="4:4" x14ac:dyDescent="0.25">
      <c r="D3009" s="141"/>
    </row>
    <row r="3010" spans="4:4" x14ac:dyDescent="0.25">
      <c r="D3010" s="141"/>
    </row>
    <row r="3011" spans="4:4" x14ac:dyDescent="0.25">
      <c r="D3011" s="141"/>
    </row>
    <row r="3012" spans="4:4" x14ac:dyDescent="0.25">
      <c r="D3012" s="141"/>
    </row>
    <row r="3013" spans="4:4" x14ac:dyDescent="0.25">
      <c r="D3013" s="141"/>
    </row>
    <row r="3014" spans="4:4" x14ac:dyDescent="0.25">
      <c r="D3014" s="141"/>
    </row>
    <row r="3015" spans="4:4" x14ac:dyDescent="0.25">
      <c r="D3015" s="141"/>
    </row>
    <row r="3016" spans="4:4" x14ac:dyDescent="0.25">
      <c r="D3016" s="141"/>
    </row>
    <row r="3017" spans="4:4" x14ac:dyDescent="0.25">
      <c r="D3017" s="141"/>
    </row>
    <row r="3018" spans="4:4" x14ac:dyDescent="0.25">
      <c r="D3018" s="141"/>
    </row>
    <row r="3019" spans="4:4" x14ac:dyDescent="0.25">
      <c r="D3019" s="141"/>
    </row>
    <row r="3020" spans="4:4" x14ac:dyDescent="0.25">
      <c r="D3020" s="141"/>
    </row>
    <row r="3021" spans="4:4" x14ac:dyDescent="0.25">
      <c r="D3021" s="141"/>
    </row>
    <row r="3022" spans="4:4" x14ac:dyDescent="0.25">
      <c r="D3022" s="141"/>
    </row>
    <row r="3023" spans="4:4" x14ac:dyDescent="0.25">
      <c r="D3023" s="141"/>
    </row>
    <row r="3024" spans="4:4" x14ac:dyDescent="0.25">
      <c r="D3024" s="141"/>
    </row>
    <row r="3025" spans="4:4" x14ac:dyDescent="0.25">
      <c r="D3025" s="141"/>
    </row>
    <row r="3026" spans="4:4" x14ac:dyDescent="0.25">
      <c r="D3026" s="141"/>
    </row>
    <row r="3027" spans="4:4" x14ac:dyDescent="0.25">
      <c r="D3027" s="141"/>
    </row>
    <row r="3028" spans="4:4" x14ac:dyDescent="0.25">
      <c r="D3028" s="141"/>
    </row>
    <row r="3029" spans="4:4" x14ac:dyDescent="0.25">
      <c r="D3029" s="141"/>
    </row>
    <row r="3030" spans="4:4" x14ac:dyDescent="0.25">
      <c r="D3030" s="141"/>
    </row>
    <row r="3031" spans="4:4" x14ac:dyDescent="0.25">
      <c r="D3031" s="141"/>
    </row>
    <row r="3032" spans="4:4" x14ac:dyDescent="0.25">
      <c r="D3032" s="141"/>
    </row>
    <row r="3033" spans="4:4" x14ac:dyDescent="0.25">
      <c r="D3033" s="141"/>
    </row>
    <row r="3034" spans="4:4" x14ac:dyDescent="0.25">
      <c r="D3034" s="141"/>
    </row>
    <row r="3035" spans="4:4" x14ac:dyDescent="0.25">
      <c r="D3035" s="141"/>
    </row>
    <row r="3036" spans="4:4" x14ac:dyDescent="0.25">
      <c r="D3036" s="141"/>
    </row>
    <row r="3037" spans="4:4" x14ac:dyDescent="0.25">
      <c r="D3037" s="141"/>
    </row>
    <row r="3038" spans="4:4" x14ac:dyDescent="0.25">
      <c r="D3038" s="141"/>
    </row>
    <row r="3039" spans="4:4" x14ac:dyDescent="0.25">
      <c r="D3039" s="141"/>
    </row>
    <row r="3040" spans="4:4" x14ac:dyDescent="0.25">
      <c r="D3040" s="141"/>
    </row>
    <row r="3041" spans="4:4" x14ac:dyDescent="0.25">
      <c r="D3041" s="141"/>
    </row>
    <row r="3042" spans="4:4" x14ac:dyDescent="0.25">
      <c r="D3042" s="141"/>
    </row>
    <row r="3043" spans="4:4" x14ac:dyDescent="0.25">
      <c r="D3043" s="141"/>
    </row>
    <row r="3044" spans="4:4" x14ac:dyDescent="0.25">
      <c r="D3044" s="141"/>
    </row>
    <row r="3045" spans="4:4" x14ac:dyDescent="0.25">
      <c r="D3045" s="141"/>
    </row>
    <row r="3046" spans="4:4" x14ac:dyDescent="0.25">
      <c r="D3046" s="141"/>
    </row>
    <row r="3047" spans="4:4" x14ac:dyDescent="0.25">
      <c r="D3047" s="141"/>
    </row>
    <row r="3048" spans="4:4" x14ac:dyDescent="0.25">
      <c r="D3048" s="141"/>
    </row>
    <row r="3049" spans="4:4" x14ac:dyDescent="0.25">
      <c r="D3049" s="141"/>
    </row>
    <row r="3050" spans="4:4" x14ac:dyDescent="0.25">
      <c r="D3050" s="141"/>
    </row>
    <row r="3051" spans="4:4" x14ac:dyDescent="0.25">
      <c r="D3051" s="141"/>
    </row>
    <row r="3052" spans="4:4" x14ac:dyDescent="0.25">
      <c r="D3052" s="141"/>
    </row>
    <row r="3053" spans="4:4" x14ac:dyDescent="0.25">
      <c r="D3053" s="141"/>
    </row>
    <row r="3054" spans="4:4" x14ac:dyDescent="0.25">
      <c r="D3054" s="141"/>
    </row>
    <row r="3055" spans="4:4" x14ac:dyDescent="0.25">
      <c r="D3055" s="141"/>
    </row>
    <row r="3056" spans="4:4" x14ac:dyDescent="0.25">
      <c r="D3056" s="141"/>
    </row>
    <row r="3057" spans="4:4" x14ac:dyDescent="0.25">
      <c r="D3057" s="141"/>
    </row>
    <row r="3058" spans="4:4" x14ac:dyDescent="0.25">
      <c r="D3058" s="141"/>
    </row>
    <row r="3059" spans="4:4" x14ac:dyDescent="0.25">
      <c r="D3059" s="141"/>
    </row>
    <row r="3060" spans="4:4" x14ac:dyDescent="0.25">
      <c r="D3060" s="141"/>
    </row>
    <row r="3061" spans="4:4" x14ac:dyDescent="0.25">
      <c r="D3061" s="141"/>
    </row>
    <row r="3062" spans="4:4" x14ac:dyDescent="0.25">
      <c r="D3062" s="141"/>
    </row>
    <row r="3063" spans="4:4" x14ac:dyDescent="0.25">
      <c r="D3063" s="141"/>
    </row>
    <row r="3064" spans="4:4" x14ac:dyDescent="0.25">
      <c r="D3064" s="141"/>
    </row>
    <row r="3065" spans="4:4" x14ac:dyDescent="0.25">
      <c r="D3065" s="141"/>
    </row>
    <row r="3066" spans="4:4" x14ac:dyDescent="0.25">
      <c r="D3066" s="141"/>
    </row>
    <row r="3067" spans="4:4" x14ac:dyDescent="0.25">
      <c r="D3067" s="141"/>
    </row>
    <row r="3068" spans="4:4" x14ac:dyDescent="0.25">
      <c r="D3068" s="141"/>
    </row>
    <row r="3069" spans="4:4" x14ac:dyDescent="0.25">
      <c r="D3069" s="141"/>
    </row>
    <row r="3070" spans="4:4" x14ac:dyDescent="0.25">
      <c r="D3070" s="141"/>
    </row>
    <row r="3071" spans="4:4" x14ac:dyDescent="0.25">
      <c r="D3071" s="141"/>
    </row>
    <row r="3072" spans="4:4" x14ac:dyDescent="0.25">
      <c r="D3072" s="141"/>
    </row>
    <row r="3073" spans="4:4" x14ac:dyDescent="0.25">
      <c r="D3073" s="141"/>
    </row>
    <row r="3074" spans="4:4" x14ac:dyDescent="0.25">
      <c r="D3074" s="141"/>
    </row>
    <row r="3075" spans="4:4" x14ac:dyDescent="0.25">
      <c r="D3075" s="141"/>
    </row>
    <row r="3076" spans="4:4" x14ac:dyDescent="0.25">
      <c r="D3076" s="141"/>
    </row>
    <row r="3077" spans="4:4" x14ac:dyDescent="0.25">
      <c r="D3077" s="141"/>
    </row>
    <row r="3078" spans="4:4" x14ac:dyDescent="0.25">
      <c r="D3078" s="141"/>
    </row>
    <row r="3079" spans="4:4" x14ac:dyDescent="0.25">
      <c r="D3079" s="141"/>
    </row>
    <row r="3080" spans="4:4" x14ac:dyDescent="0.25">
      <c r="D3080" s="141"/>
    </row>
    <row r="3081" spans="4:4" x14ac:dyDescent="0.25">
      <c r="D3081" s="141"/>
    </row>
    <row r="3082" spans="4:4" x14ac:dyDescent="0.25">
      <c r="D3082" s="141"/>
    </row>
    <row r="3083" spans="4:4" x14ac:dyDescent="0.25">
      <c r="D3083" s="141"/>
    </row>
    <row r="3084" spans="4:4" x14ac:dyDescent="0.25">
      <c r="D3084" s="141"/>
    </row>
    <row r="3085" spans="4:4" x14ac:dyDescent="0.25">
      <c r="D3085" s="141"/>
    </row>
    <row r="3086" spans="4:4" x14ac:dyDescent="0.25">
      <c r="D3086" s="141"/>
    </row>
    <row r="3087" spans="4:4" x14ac:dyDescent="0.25">
      <c r="D3087" s="141"/>
    </row>
    <row r="3088" spans="4:4" x14ac:dyDescent="0.25">
      <c r="D3088" s="141"/>
    </row>
    <row r="3089" spans="4:4" x14ac:dyDescent="0.25">
      <c r="D3089" s="141"/>
    </row>
    <row r="3090" spans="4:4" x14ac:dyDescent="0.25">
      <c r="D3090" s="141"/>
    </row>
    <row r="3091" spans="4:4" x14ac:dyDescent="0.25">
      <c r="D3091" s="141"/>
    </row>
    <row r="3092" spans="4:4" x14ac:dyDescent="0.25">
      <c r="D3092" s="141"/>
    </row>
    <row r="3093" spans="4:4" x14ac:dyDescent="0.25">
      <c r="D3093" s="141"/>
    </row>
    <row r="3094" spans="4:4" x14ac:dyDescent="0.25">
      <c r="D3094" s="141"/>
    </row>
    <row r="3095" spans="4:4" x14ac:dyDescent="0.25">
      <c r="D3095" s="141"/>
    </row>
    <row r="3096" spans="4:4" x14ac:dyDescent="0.25">
      <c r="D3096" s="141"/>
    </row>
    <row r="3097" spans="4:4" x14ac:dyDescent="0.25">
      <c r="D3097" s="141"/>
    </row>
    <row r="3098" spans="4:4" x14ac:dyDescent="0.25">
      <c r="D3098" s="141"/>
    </row>
    <row r="3099" spans="4:4" x14ac:dyDescent="0.25">
      <c r="D3099" s="141"/>
    </row>
    <row r="3100" spans="4:4" x14ac:dyDescent="0.25">
      <c r="D3100" s="141"/>
    </row>
    <row r="3101" spans="4:4" x14ac:dyDescent="0.25">
      <c r="D3101" s="141"/>
    </row>
    <row r="3102" spans="4:4" x14ac:dyDescent="0.25">
      <c r="D3102" s="141"/>
    </row>
    <row r="3103" spans="4:4" x14ac:dyDescent="0.25">
      <c r="D3103" s="141"/>
    </row>
    <row r="3104" spans="4:4" x14ac:dyDescent="0.25">
      <c r="D3104" s="141"/>
    </row>
    <row r="3105" spans="4:4" x14ac:dyDescent="0.25">
      <c r="D3105" s="141"/>
    </row>
    <row r="3106" spans="4:4" x14ac:dyDescent="0.25">
      <c r="D3106" s="141"/>
    </row>
    <row r="3107" spans="4:4" x14ac:dyDescent="0.25">
      <c r="D3107" s="141"/>
    </row>
    <row r="3108" spans="4:4" x14ac:dyDescent="0.25">
      <c r="D3108" s="141"/>
    </row>
    <row r="3109" spans="4:4" x14ac:dyDescent="0.25">
      <c r="D3109" s="141"/>
    </row>
    <row r="3110" spans="4:4" x14ac:dyDescent="0.25">
      <c r="D3110" s="141"/>
    </row>
    <row r="3111" spans="4:4" x14ac:dyDescent="0.25">
      <c r="D3111" s="141"/>
    </row>
    <row r="3112" spans="4:4" x14ac:dyDescent="0.25">
      <c r="D3112" s="141"/>
    </row>
    <row r="3113" spans="4:4" x14ac:dyDescent="0.25">
      <c r="D3113" s="141"/>
    </row>
    <row r="3114" spans="4:4" x14ac:dyDescent="0.25">
      <c r="D3114" s="141"/>
    </row>
    <row r="3115" spans="4:4" x14ac:dyDescent="0.25">
      <c r="D3115" s="141"/>
    </row>
    <row r="3116" spans="4:4" x14ac:dyDescent="0.25">
      <c r="D3116" s="141"/>
    </row>
    <row r="3117" spans="4:4" x14ac:dyDescent="0.25">
      <c r="D3117" s="141"/>
    </row>
    <row r="3118" spans="4:4" x14ac:dyDescent="0.25">
      <c r="D3118" s="141"/>
    </row>
    <row r="3119" spans="4:4" x14ac:dyDescent="0.25">
      <c r="D3119" s="141"/>
    </row>
    <row r="3120" spans="4:4" x14ac:dyDescent="0.25">
      <c r="D3120" s="141"/>
    </row>
    <row r="3121" spans="4:4" x14ac:dyDescent="0.25">
      <c r="D3121" s="141"/>
    </row>
    <row r="3122" spans="4:4" x14ac:dyDescent="0.25">
      <c r="D3122" s="141"/>
    </row>
    <row r="3123" spans="4:4" x14ac:dyDescent="0.25">
      <c r="D3123" s="141"/>
    </row>
    <row r="3124" spans="4:4" x14ac:dyDescent="0.25">
      <c r="D3124" s="141"/>
    </row>
    <row r="3125" spans="4:4" x14ac:dyDescent="0.25">
      <c r="D3125" s="141"/>
    </row>
    <row r="3126" spans="4:4" x14ac:dyDescent="0.25">
      <c r="D3126" s="141"/>
    </row>
    <row r="3127" spans="4:4" x14ac:dyDescent="0.25">
      <c r="D3127" s="141"/>
    </row>
    <row r="3128" spans="4:4" x14ac:dyDescent="0.25">
      <c r="D3128" s="141"/>
    </row>
    <row r="3129" spans="4:4" x14ac:dyDescent="0.25">
      <c r="D3129" s="141"/>
    </row>
    <row r="3130" spans="4:4" x14ac:dyDescent="0.25">
      <c r="D3130" s="141"/>
    </row>
    <row r="3131" spans="4:4" x14ac:dyDescent="0.25">
      <c r="D3131" s="141"/>
    </row>
    <row r="3132" spans="4:4" x14ac:dyDescent="0.25">
      <c r="D3132" s="141"/>
    </row>
    <row r="3133" spans="4:4" x14ac:dyDescent="0.25">
      <c r="D3133" s="141"/>
    </row>
    <row r="3134" spans="4:4" x14ac:dyDescent="0.25">
      <c r="D3134" s="141"/>
    </row>
    <row r="3135" spans="4:4" x14ac:dyDescent="0.25">
      <c r="D3135" s="141"/>
    </row>
    <row r="3136" spans="4:4" x14ac:dyDescent="0.25">
      <c r="D3136" s="141"/>
    </row>
    <row r="3137" spans="4:4" x14ac:dyDescent="0.25">
      <c r="D3137" s="141"/>
    </row>
    <row r="3138" spans="4:4" x14ac:dyDescent="0.25">
      <c r="D3138" s="141"/>
    </row>
    <row r="3139" spans="4:4" x14ac:dyDescent="0.25">
      <c r="D3139" s="141"/>
    </row>
    <row r="3140" spans="4:4" x14ac:dyDescent="0.25">
      <c r="D3140" s="141"/>
    </row>
    <row r="3141" spans="4:4" x14ac:dyDescent="0.25">
      <c r="D3141" s="141"/>
    </row>
    <row r="3142" spans="4:4" x14ac:dyDescent="0.25">
      <c r="D3142" s="141"/>
    </row>
    <row r="3143" spans="4:4" x14ac:dyDescent="0.25">
      <c r="D3143" s="141"/>
    </row>
    <row r="3144" spans="4:4" x14ac:dyDescent="0.25">
      <c r="D3144" s="141"/>
    </row>
    <row r="3145" spans="4:4" x14ac:dyDescent="0.25">
      <c r="D3145" s="141"/>
    </row>
    <row r="3146" spans="4:4" x14ac:dyDescent="0.25">
      <c r="D3146" s="141"/>
    </row>
    <row r="3147" spans="4:4" x14ac:dyDescent="0.25">
      <c r="D3147" s="141"/>
    </row>
    <row r="3148" spans="4:4" x14ac:dyDescent="0.25">
      <c r="D3148" s="141"/>
    </row>
    <row r="3149" spans="4:4" x14ac:dyDescent="0.25">
      <c r="D3149" s="141"/>
    </row>
    <row r="3150" spans="4:4" x14ac:dyDescent="0.25">
      <c r="D3150" s="141"/>
    </row>
    <row r="3151" spans="4:4" x14ac:dyDescent="0.25">
      <c r="D3151" s="141"/>
    </row>
    <row r="3152" spans="4:4" x14ac:dyDescent="0.25">
      <c r="D3152" s="141"/>
    </row>
    <row r="3153" spans="4:4" x14ac:dyDescent="0.25">
      <c r="D3153" s="141"/>
    </row>
    <row r="3154" spans="4:4" x14ac:dyDescent="0.25">
      <c r="D3154" s="141"/>
    </row>
    <row r="3155" spans="4:4" x14ac:dyDescent="0.25">
      <c r="D3155" s="141"/>
    </row>
    <row r="3156" spans="4:4" x14ac:dyDescent="0.25">
      <c r="D3156" s="141"/>
    </row>
    <row r="3157" spans="4:4" x14ac:dyDescent="0.25">
      <c r="D3157" s="141"/>
    </row>
    <row r="3158" spans="4:4" x14ac:dyDescent="0.25">
      <c r="D3158" s="141"/>
    </row>
    <row r="3159" spans="4:4" x14ac:dyDescent="0.25">
      <c r="D3159" s="141"/>
    </row>
    <row r="3160" spans="4:4" x14ac:dyDescent="0.25">
      <c r="D3160" s="141"/>
    </row>
    <row r="3161" spans="4:4" x14ac:dyDescent="0.25">
      <c r="D3161" s="141"/>
    </row>
    <row r="3162" spans="4:4" x14ac:dyDescent="0.25">
      <c r="D3162" s="141"/>
    </row>
    <row r="3163" spans="4:4" x14ac:dyDescent="0.25">
      <c r="D3163" s="141"/>
    </row>
    <row r="3164" spans="4:4" x14ac:dyDescent="0.25">
      <c r="D3164" s="141"/>
    </row>
    <row r="3165" spans="4:4" x14ac:dyDescent="0.25">
      <c r="D3165" s="141"/>
    </row>
    <row r="3166" spans="4:4" x14ac:dyDescent="0.25">
      <c r="D3166" s="141"/>
    </row>
    <row r="3167" spans="4:4" x14ac:dyDescent="0.25">
      <c r="D3167" s="141"/>
    </row>
    <row r="3168" spans="4:4" x14ac:dyDescent="0.25">
      <c r="D3168" s="141"/>
    </row>
    <row r="3169" spans="4:4" x14ac:dyDescent="0.25">
      <c r="D3169" s="141"/>
    </row>
    <row r="3170" spans="4:4" x14ac:dyDescent="0.25">
      <c r="D3170" s="141"/>
    </row>
    <row r="3171" spans="4:4" x14ac:dyDescent="0.25">
      <c r="D3171" s="141"/>
    </row>
    <row r="3172" spans="4:4" x14ac:dyDescent="0.25">
      <c r="D3172" s="141"/>
    </row>
    <row r="3173" spans="4:4" x14ac:dyDescent="0.25">
      <c r="D3173" s="141"/>
    </row>
    <row r="3174" spans="4:4" x14ac:dyDescent="0.25">
      <c r="D3174" s="141"/>
    </row>
    <row r="3175" spans="4:4" x14ac:dyDescent="0.25">
      <c r="D3175" s="141"/>
    </row>
    <row r="3176" spans="4:4" x14ac:dyDescent="0.25">
      <c r="D3176" s="141"/>
    </row>
    <row r="3177" spans="4:4" x14ac:dyDescent="0.25">
      <c r="D3177" s="141"/>
    </row>
    <row r="3178" spans="4:4" x14ac:dyDescent="0.25">
      <c r="D3178" s="141"/>
    </row>
    <row r="3179" spans="4:4" x14ac:dyDescent="0.25">
      <c r="D3179" s="141"/>
    </row>
    <row r="3180" spans="4:4" x14ac:dyDescent="0.25">
      <c r="D3180" s="141"/>
    </row>
    <row r="3181" spans="4:4" x14ac:dyDescent="0.25">
      <c r="D3181" s="141"/>
    </row>
    <row r="3182" spans="4:4" x14ac:dyDescent="0.25">
      <c r="D3182" s="141"/>
    </row>
    <row r="3183" spans="4:4" x14ac:dyDescent="0.25">
      <c r="D3183" s="141"/>
    </row>
    <row r="3184" spans="4:4" x14ac:dyDescent="0.25">
      <c r="D3184" s="141"/>
    </row>
    <row r="3185" spans="4:4" x14ac:dyDescent="0.25">
      <c r="D3185" s="141"/>
    </row>
    <row r="3186" spans="4:4" x14ac:dyDescent="0.25">
      <c r="D3186" s="141"/>
    </row>
    <row r="3187" spans="4:4" x14ac:dyDescent="0.25">
      <c r="D3187" s="141"/>
    </row>
    <row r="3188" spans="4:4" x14ac:dyDescent="0.25">
      <c r="D3188" s="141"/>
    </row>
    <row r="3189" spans="4:4" x14ac:dyDescent="0.25">
      <c r="D3189" s="141"/>
    </row>
    <row r="3190" spans="4:4" x14ac:dyDescent="0.25">
      <c r="D3190" s="141"/>
    </row>
    <row r="3191" spans="4:4" x14ac:dyDescent="0.25">
      <c r="D3191" s="141"/>
    </row>
    <row r="3192" spans="4:4" x14ac:dyDescent="0.25">
      <c r="D3192" s="141"/>
    </row>
    <row r="3193" spans="4:4" x14ac:dyDescent="0.25">
      <c r="D3193" s="141"/>
    </row>
    <row r="3194" spans="4:4" x14ac:dyDescent="0.25">
      <c r="D3194" s="141"/>
    </row>
    <row r="3195" spans="4:4" x14ac:dyDescent="0.25">
      <c r="D3195" s="141"/>
    </row>
    <row r="3196" spans="4:4" x14ac:dyDescent="0.25">
      <c r="D3196" s="141"/>
    </row>
    <row r="3197" spans="4:4" x14ac:dyDescent="0.25">
      <c r="D3197" s="141"/>
    </row>
    <row r="3198" spans="4:4" x14ac:dyDescent="0.25">
      <c r="D3198" s="141"/>
    </row>
    <row r="3199" spans="4:4" x14ac:dyDescent="0.25">
      <c r="D3199" s="141"/>
    </row>
    <row r="3200" spans="4:4" x14ac:dyDescent="0.25">
      <c r="D3200" s="141"/>
    </row>
    <row r="3201" spans="4:4" x14ac:dyDescent="0.25">
      <c r="D3201" s="141"/>
    </row>
    <row r="3202" spans="4:4" x14ac:dyDescent="0.25">
      <c r="D3202" s="141"/>
    </row>
    <row r="3203" spans="4:4" x14ac:dyDescent="0.25">
      <c r="D3203" s="141"/>
    </row>
    <row r="3204" spans="4:4" x14ac:dyDescent="0.25">
      <c r="D3204" s="141"/>
    </row>
    <row r="3205" spans="4:4" x14ac:dyDescent="0.25">
      <c r="D3205" s="141"/>
    </row>
    <row r="3206" spans="4:4" x14ac:dyDescent="0.25">
      <c r="D3206" s="141"/>
    </row>
    <row r="3207" spans="4:4" x14ac:dyDescent="0.25">
      <c r="D3207" s="141"/>
    </row>
    <row r="3208" spans="4:4" x14ac:dyDescent="0.25">
      <c r="D3208" s="141"/>
    </row>
    <row r="3209" spans="4:4" x14ac:dyDescent="0.25">
      <c r="D3209" s="141"/>
    </row>
    <row r="3210" spans="4:4" x14ac:dyDescent="0.25">
      <c r="D3210" s="141"/>
    </row>
    <row r="3211" spans="4:4" x14ac:dyDescent="0.25">
      <c r="D3211" s="141"/>
    </row>
    <row r="3212" spans="4:4" x14ac:dyDescent="0.25">
      <c r="D3212" s="141"/>
    </row>
    <row r="3213" spans="4:4" x14ac:dyDescent="0.25">
      <c r="D3213" s="141"/>
    </row>
    <row r="3214" spans="4:4" x14ac:dyDescent="0.25">
      <c r="D3214" s="141"/>
    </row>
    <row r="3215" spans="4:4" x14ac:dyDescent="0.25">
      <c r="D3215" s="141"/>
    </row>
    <row r="3216" spans="4:4" x14ac:dyDescent="0.25">
      <c r="D3216" s="141"/>
    </row>
    <row r="3217" spans="4:4" x14ac:dyDescent="0.25">
      <c r="D3217" s="141"/>
    </row>
    <row r="3218" spans="4:4" x14ac:dyDescent="0.25">
      <c r="D3218" s="141"/>
    </row>
    <row r="3219" spans="4:4" x14ac:dyDescent="0.25">
      <c r="D3219" s="141"/>
    </row>
    <row r="3220" spans="4:4" x14ac:dyDescent="0.25">
      <c r="D3220" s="141"/>
    </row>
    <row r="3221" spans="4:4" x14ac:dyDescent="0.25">
      <c r="D3221" s="141"/>
    </row>
    <row r="3222" spans="4:4" x14ac:dyDescent="0.25">
      <c r="D3222" s="141"/>
    </row>
    <row r="3223" spans="4:4" x14ac:dyDescent="0.25">
      <c r="D3223" s="141"/>
    </row>
    <row r="3224" spans="4:4" x14ac:dyDescent="0.25">
      <c r="D3224" s="141"/>
    </row>
    <row r="3225" spans="4:4" x14ac:dyDescent="0.25">
      <c r="D3225" s="141"/>
    </row>
    <row r="3226" spans="4:4" x14ac:dyDescent="0.25">
      <c r="D3226" s="141"/>
    </row>
    <row r="3227" spans="4:4" x14ac:dyDescent="0.25">
      <c r="D3227" s="141"/>
    </row>
    <row r="3228" spans="4:4" x14ac:dyDescent="0.25">
      <c r="D3228" s="141"/>
    </row>
    <row r="3229" spans="4:4" x14ac:dyDescent="0.25">
      <c r="D3229" s="141"/>
    </row>
    <row r="3230" spans="4:4" x14ac:dyDescent="0.25">
      <c r="D3230" s="141"/>
    </row>
    <row r="3231" spans="4:4" x14ac:dyDescent="0.25">
      <c r="D3231" s="141"/>
    </row>
    <row r="3232" spans="4:4" x14ac:dyDescent="0.25">
      <c r="D3232" s="141"/>
    </row>
    <row r="3233" spans="4:4" x14ac:dyDescent="0.25">
      <c r="D3233" s="141"/>
    </row>
    <row r="3234" spans="4:4" x14ac:dyDescent="0.25">
      <c r="D3234" s="141"/>
    </row>
    <row r="3235" spans="4:4" x14ac:dyDescent="0.25">
      <c r="D3235" s="141"/>
    </row>
    <row r="3236" spans="4:4" x14ac:dyDescent="0.25">
      <c r="D3236" s="141"/>
    </row>
    <row r="3237" spans="4:4" x14ac:dyDescent="0.25">
      <c r="D3237" s="141"/>
    </row>
    <row r="3238" spans="4:4" x14ac:dyDescent="0.25">
      <c r="D3238" s="141"/>
    </row>
    <row r="3239" spans="4:4" x14ac:dyDescent="0.25">
      <c r="D3239" s="141"/>
    </row>
    <row r="3240" spans="4:4" x14ac:dyDescent="0.25">
      <c r="D3240" s="141"/>
    </row>
    <row r="3241" spans="4:4" x14ac:dyDescent="0.25">
      <c r="D3241" s="141"/>
    </row>
    <row r="3242" spans="4:4" x14ac:dyDescent="0.25">
      <c r="D3242" s="141"/>
    </row>
    <row r="3243" spans="4:4" x14ac:dyDescent="0.25">
      <c r="D3243" s="141"/>
    </row>
    <row r="3244" spans="4:4" x14ac:dyDescent="0.25">
      <c r="D3244" s="141"/>
    </row>
    <row r="3245" spans="4:4" x14ac:dyDescent="0.25">
      <c r="D3245" s="141"/>
    </row>
    <row r="3246" spans="4:4" x14ac:dyDescent="0.25">
      <c r="D3246" s="141"/>
    </row>
    <row r="3247" spans="4:4" x14ac:dyDescent="0.25">
      <c r="D3247" s="141"/>
    </row>
    <row r="3248" spans="4:4" x14ac:dyDescent="0.25">
      <c r="D3248" s="141"/>
    </row>
    <row r="3249" spans="4:4" x14ac:dyDescent="0.25">
      <c r="D3249" s="141"/>
    </row>
    <row r="3250" spans="4:4" x14ac:dyDescent="0.25">
      <c r="D3250" s="141"/>
    </row>
    <row r="3251" spans="4:4" x14ac:dyDescent="0.25">
      <c r="D3251" s="141"/>
    </row>
    <row r="3252" spans="4:4" x14ac:dyDescent="0.25">
      <c r="D3252" s="141"/>
    </row>
    <row r="3253" spans="4:4" x14ac:dyDescent="0.25">
      <c r="D3253" s="141"/>
    </row>
    <row r="3254" spans="4:4" x14ac:dyDescent="0.25">
      <c r="D3254" s="141"/>
    </row>
    <row r="3255" spans="4:4" x14ac:dyDescent="0.25">
      <c r="D3255" s="141"/>
    </row>
    <row r="3256" spans="4:4" x14ac:dyDescent="0.25">
      <c r="D3256" s="141"/>
    </row>
    <row r="3257" spans="4:4" x14ac:dyDescent="0.25">
      <c r="D3257" s="141"/>
    </row>
    <row r="3258" spans="4:4" x14ac:dyDescent="0.25">
      <c r="D3258" s="141"/>
    </row>
    <row r="3259" spans="4:4" x14ac:dyDescent="0.25">
      <c r="D3259" s="141"/>
    </row>
    <row r="3260" spans="4:4" x14ac:dyDescent="0.25">
      <c r="D3260" s="141"/>
    </row>
    <row r="3261" spans="4:4" x14ac:dyDescent="0.25">
      <c r="D3261" s="141"/>
    </row>
    <row r="3262" spans="4:4" x14ac:dyDescent="0.25">
      <c r="D3262" s="141"/>
    </row>
    <row r="3263" spans="4:4" x14ac:dyDescent="0.25">
      <c r="D3263" s="141"/>
    </row>
    <row r="3264" spans="4:4" x14ac:dyDescent="0.25">
      <c r="D3264" s="141"/>
    </row>
    <row r="3265" spans="4:4" x14ac:dyDescent="0.25">
      <c r="D3265" s="141"/>
    </row>
    <row r="3266" spans="4:4" x14ac:dyDescent="0.25">
      <c r="D3266" s="141"/>
    </row>
    <row r="3267" spans="4:4" x14ac:dyDescent="0.25">
      <c r="D3267" s="141"/>
    </row>
    <row r="3268" spans="4:4" x14ac:dyDescent="0.25">
      <c r="D3268" s="141"/>
    </row>
    <row r="3269" spans="4:4" x14ac:dyDescent="0.25">
      <c r="D3269" s="141"/>
    </row>
    <row r="3270" spans="4:4" x14ac:dyDescent="0.25">
      <c r="D3270" s="141"/>
    </row>
    <row r="3271" spans="4:4" x14ac:dyDescent="0.25">
      <c r="D3271" s="141"/>
    </row>
    <row r="3272" spans="4:4" x14ac:dyDescent="0.25">
      <c r="D3272" s="141"/>
    </row>
    <row r="3273" spans="4:4" x14ac:dyDescent="0.25">
      <c r="D3273" s="141"/>
    </row>
    <row r="3274" spans="4:4" x14ac:dyDescent="0.25">
      <c r="D3274" s="141"/>
    </row>
    <row r="3275" spans="4:4" x14ac:dyDescent="0.25">
      <c r="D3275" s="141"/>
    </row>
    <row r="3276" spans="4:4" x14ac:dyDescent="0.25">
      <c r="D3276" s="141"/>
    </row>
    <row r="3277" spans="4:4" x14ac:dyDescent="0.25">
      <c r="D3277" s="141"/>
    </row>
    <row r="3278" spans="4:4" x14ac:dyDescent="0.25">
      <c r="D3278" s="141"/>
    </row>
    <row r="3279" spans="4:4" x14ac:dyDescent="0.25">
      <c r="D3279" s="141"/>
    </row>
    <row r="3280" spans="4:4" x14ac:dyDescent="0.25">
      <c r="D3280" s="141"/>
    </row>
    <row r="3281" spans="4:4" x14ac:dyDescent="0.25">
      <c r="D3281" s="141"/>
    </row>
    <row r="3282" spans="4:4" x14ac:dyDescent="0.25">
      <c r="D3282" s="141"/>
    </row>
    <row r="3283" spans="4:4" x14ac:dyDescent="0.25">
      <c r="D3283" s="141"/>
    </row>
    <row r="3284" spans="4:4" x14ac:dyDescent="0.25">
      <c r="D3284" s="141"/>
    </row>
    <row r="3285" spans="4:4" x14ac:dyDescent="0.25">
      <c r="D3285" s="141"/>
    </row>
    <row r="3286" spans="4:4" x14ac:dyDescent="0.25">
      <c r="D3286" s="141"/>
    </row>
    <row r="3287" spans="4:4" x14ac:dyDescent="0.25">
      <c r="D3287" s="141"/>
    </row>
    <row r="3288" spans="4:4" x14ac:dyDescent="0.25">
      <c r="D3288" s="141"/>
    </row>
    <row r="3289" spans="4:4" x14ac:dyDescent="0.25">
      <c r="D3289" s="141"/>
    </row>
    <row r="3290" spans="4:4" x14ac:dyDescent="0.25">
      <c r="D3290" s="141"/>
    </row>
    <row r="3291" spans="4:4" x14ac:dyDescent="0.25">
      <c r="D3291" s="141"/>
    </row>
    <row r="3292" spans="4:4" x14ac:dyDescent="0.25">
      <c r="D3292" s="141"/>
    </row>
    <row r="3293" spans="4:4" x14ac:dyDescent="0.25">
      <c r="D3293" s="141"/>
    </row>
    <row r="3294" spans="4:4" x14ac:dyDescent="0.25">
      <c r="D3294" s="141"/>
    </row>
    <row r="3295" spans="4:4" x14ac:dyDescent="0.25">
      <c r="D3295" s="141"/>
    </row>
    <row r="3296" spans="4:4" x14ac:dyDescent="0.25">
      <c r="D3296" s="141"/>
    </row>
    <row r="3297" spans="4:4" x14ac:dyDescent="0.25">
      <c r="D3297" s="141"/>
    </row>
    <row r="3298" spans="4:4" x14ac:dyDescent="0.25">
      <c r="D3298" s="141"/>
    </row>
    <row r="3299" spans="4:4" x14ac:dyDescent="0.25">
      <c r="D3299" s="141"/>
    </row>
    <row r="3300" spans="4:4" x14ac:dyDescent="0.25">
      <c r="D3300" s="141"/>
    </row>
    <row r="3301" spans="4:4" x14ac:dyDescent="0.25">
      <c r="D3301" s="141"/>
    </row>
    <row r="3302" spans="4:4" x14ac:dyDescent="0.25">
      <c r="D3302" s="141"/>
    </row>
    <row r="3303" spans="4:4" x14ac:dyDescent="0.25">
      <c r="D3303" s="141"/>
    </row>
    <row r="3304" spans="4:4" x14ac:dyDescent="0.25">
      <c r="D3304" s="141"/>
    </row>
    <row r="3305" spans="4:4" x14ac:dyDescent="0.25">
      <c r="D3305" s="141"/>
    </row>
    <row r="3306" spans="4:4" x14ac:dyDescent="0.25">
      <c r="D3306" s="141"/>
    </row>
    <row r="3307" spans="4:4" x14ac:dyDescent="0.25">
      <c r="D3307" s="141"/>
    </row>
    <row r="3308" spans="4:4" x14ac:dyDescent="0.25">
      <c r="D3308" s="141"/>
    </row>
    <row r="3309" spans="4:4" x14ac:dyDescent="0.25">
      <c r="D3309" s="141"/>
    </row>
    <row r="3310" spans="4:4" x14ac:dyDescent="0.25">
      <c r="D3310" s="141"/>
    </row>
    <row r="3311" spans="4:4" x14ac:dyDescent="0.25">
      <c r="D3311" s="141"/>
    </row>
    <row r="3312" spans="4:4" x14ac:dyDescent="0.25">
      <c r="D3312" s="141"/>
    </row>
    <row r="3313" spans="4:4" x14ac:dyDescent="0.25">
      <c r="D3313" s="141"/>
    </row>
    <row r="3314" spans="4:4" x14ac:dyDescent="0.25">
      <c r="D3314" s="141"/>
    </row>
    <row r="3315" spans="4:4" x14ac:dyDescent="0.25">
      <c r="D3315" s="141"/>
    </row>
    <row r="3316" spans="4:4" x14ac:dyDescent="0.25">
      <c r="D3316" s="141"/>
    </row>
    <row r="3317" spans="4:4" x14ac:dyDescent="0.25">
      <c r="D3317" s="141"/>
    </row>
    <row r="3318" spans="4:4" x14ac:dyDescent="0.25">
      <c r="D3318" s="141"/>
    </row>
    <row r="3319" spans="4:4" x14ac:dyDescent="0.25">
      <c r="D3319" s="141"/>
    </row>
    <row r="3320" spans="4:4" x14ac:dyDescent="0.25">
      <c r="D3320" s="141"/>
    </row>
    <row r="3321" spans="4:4" x14ac:dyDescent="0.25">
      <c r="D3321" s="141"/>
    </row>
    <row r="3322" spans="4:4" x14ac:dyDescent="0.25">
      <c r="D3322" s="141"/>
    </row>
    <row r="3323" spans="4:4" x14ac:dyDescent="0.25">
      <c r="D3323" s="141"/>
    </row>
    <row r="3324" spans="4:4" x14ac:dyDescent="0.25">
      <c r="D3324" s="141"/>
    </row>
    <row r="3325" spans="4:4" x14ac:dyDescent="0.25">
      <c r="D3325" s="141"/>
    </row>
    <row r="3326" spans="4:4" x14ac:dyDescent="0.25">
      <c r="D3326" s="141"/>
    </row>
    <row r="3327" spans="4:4" x14ac:dyDescent="0.25">
      <c r="D3327" s="141"/>
    </row>
    <row r="3328" spans="4:4" x14ac:dyDescent="0.25">
      <c r="D3328" s="141"/>
    </row>
    <row r="3329" spans="4:4" x14ac:dyDescent="0.25">
      <c r="D3329" s="141"/>
    </row>
    <row r="3330" spans="4:4" x14ac:dyDescent="0.25">
      <c r="D3330" s="141"/>
    </row>
    <row r="3331" spans="4:4" x14ac:dyDescent="0.25">
      <c r="D3331" s="141"/>
    </row>
    <row r="3332" spans="4:4" x14ac:dyDescent="0.25">
      <c r="D3332" s="141"/>
    </row>
    <row r="3333" spans="4:4" x14ac:dyDescent="0.25">
      <c r="D3333" s="141"/>
    </row>
    <row r="3334" spans="4:4" x14ac:dyDescent="0.25">
      <c r="D3334" s="141"/>
    </row>
    <row r="3335" spans="4:4" x14ac:dyDescent="0.25">
      <c r="D3335" s="141"/>
    </row>
    <row r="3336" spans="4:4" x14ac:dyDescent="0.25">
      <c r="D3336" s="141"/>
    </row>
    <row r="3337" spans="4:4" x14ac:dyDescent="0.25">
      <c r="D3337" s="141"/>
    </row>
    <row r="3338" spans="4:4" x14ac:dyDescent="0.25">
      <c r="D3338" s="141"/>
    </row>
    <row r="3339" spans="4:4" x14ac:dyDescent="0.25">
      <c r="D3339" s="141"/>
    </row>
    <row r="3340" spans="4:4" x14ac:dyDescent="0.25">
      <c r="D3340" s="141"/>
    </row>
    <row r="3341" spans="4:4" x14ac:dyDescent="0.25">
      <c r="D3341" s="141"/>
    </row>
    <row r="3342" spans="4:4" x14ac:dyDescent="0.25">
      <c r="D3342" s="141"/>
    </row>
    <row r="3343" spans="4:4" x14ac:dyDescent="0.25">
      <c r="D3343" s="141"/>
    </row>
    <row r="3344" spans="4:4" x14ac:dyDescent="0.25">
      <c r="D3344" s="141"/>
    </row>
    <row r="3345" spans="4:4" x14ac:dyDescent="0.25">
      <c r="D3345" s="141"/>
    </row>
    <row r="3346" spans="4:4" x14ac:dyDescent="0.25">
      <c r="D3346" s="141"/>
    </row>
    <row r="3347" spans="4:4" x14ac:dyDescent="0.25">
      <c r="D3347" s="141"/>
    </row>
    <row r="3348" spans="4:4" x14ac:dyDescent="0.25">
      <c r="D3348" s="141"/>
    </row>
    <row r="3349" spans="4:4" x14ac:dyDescent="0.25">
      <c r="D3349" s="141"/>
    </row>
    <row r="3350" spans="4:4" x14ac:dyDescent="0.25">
      <c r="D3350" s="141"/>
    </row>
    <row r="3351" spans="4:4" x14ac:dyDescent="0.25">
      <c r="D3351" s="141"/>
    </row>
    <row r="3352" spans="4:4" x14ac:dyDescent="0.25">
      <c r="D3352" s="141"/>
    </row>
    <row r="3353" spans="4:4" x14ac:dyDescent="0.25">
      <c r="D3353" s="141"/>
    </row>
    <row r="3354" spans="4:4" x14ac:dyDescent="0.25">
      <c r="D3354" s="141"/>
    </row>
    <row r="3355" spans="4:4" x14ac:dyDescent="0.25">
      <c r="D3355" s="141"/>
    </row>
    <row r="3356" spans="4:4" x14ac:dyDescent="0.25">
      <c r="D3356" s="141"/>
    </row>
    <row r="3357" spans="4:4" x14ac:dyDescent="0.25">
      <c r="D3357" s="141"/>
    </row>
    <row r="3358" spans="4:4" x14ac:dyDescent="0.25">
      <c r="D3358" s="141"/>
    </row>
    <row r="3359" spans="4:4" x14ac:dyDescent="0.25">
      <c r="D3359" s="141"/>
    </row>
    <row r="3360" spans="4:4" x14ac:dyDescent="0.25">
      <c r="D3360" s="141"/>
    </row>
    <row r="3361" spans="4:4" x14ac:dyDescent="0.25">
      <c r="D3361" s="141"/>
    </row>
    <row r="3362" spans="4:4" x14ac:dyDescent="0.25">
      <c r="D3362" s="141"/>
    </row>
    <row r="3363" spans="4:4" x14ac:dyDescent="0.25">
      <c r="D3363" s="141"/>
    </row>
    <row r="3364" spans="4:4" x14ac:dyDescent="0.25">
      <c r="D3364" s="141"/>
    </row>
    <row r="3365" spans="4:4" x14ac:dyDescent="0.25">
      <c r="D3365" s="141"/>
    </row>
    <row r="3366" spans="4:4" x14ac:dyDescent="0.25">
      <c r="D3366" s="141"/>
    </row>
    <row r="3367" spans="4:4" x14ac:dyDescent="0.25">
      <c r="D3367" s="141"/>
    </row>
    <row r="3368" spans="4:4" x14ac:dyDescent="0.25">
      <c r="D3368" s="141"/>
    </row>
    <row r="3369" spans="4:4" x14ac:dyDescent="0.25">
      <c r="D3369" s="141"/>
    </row>
    <row r="3370" spans="4:4" x14ac:dyDescent="0.25">
      <c r="D3370" s="141"/>
    </row>
    <row r="3371" spans="4:4" x14ac:dyDescent="0.25">
      <c r="D3371" s="141"/>
    </row>
    <row r="3372" spans="4:4" x14ac:dyDescent="0.25">
      <c r="D3372" s="141"/>
    </row>
    <row r="3373" spans="4:4" x14ac:dyDescent="0.25">
      <c r="D3373" s="141"/>
    </row>
    <row r="3374" spans="4:4" x14ac:dyDescent="0.25">
      <c r="D3374" s="141"/>
    </row>
    <row r="3375" spans="4:4" x14ac:dyDescent="0.25">
      <c r="D3375" s="141"/>
    </row>
    <row r="3376" spans="4:4" x14ac:dyDescent="0.25">
      <c r="D3376" s="141"/>
    </row>
    <row r="3377" spans="4:4" x14ac:dyDescent="0.25">
      <c r="D3377" s="141"/>
    </row>
    <row r="3378" spans="4:4" x14ac:dyDescent="0.25">
      <c r="D3378" s="141"/>
    </row>
    <row r="3379" spans="4:4" x14ac:dyDescent="0.25">
      <c r="D3379" s="141"/>
    </row>
    <row r="3380" spans="4:4" x14ac:dyDescent="0.25">
      <c r="D3380" s="141"/>
    </row>
    <row r="3381" spans="4:4" x14ac:dyDescent="0.25">
      <c r="D3381" s="141"/>
    </row>
    <row r="3382" spans="4:4" x14ac:dyDescent="0.25">
      <c r="D3382" s="141"/>
    </row>
    <row r="3383" spans="4:4" x14ac:dyDescent="0.25">
      <c r="D3383" s="141"/>
    </row>
    <row r="3384" spans="4:4" x14ac:dyDescent="0.25">
      <c r="D3384" s="141"/>
    </row>
    <row r="3385" spans="4:4" x14ac:dyDescent="0.25">
      <c r="D3385" s="141"/>
    </row>
    <row r="3386" spans="4:4" x14ac:dyDescent="0.25">
      <c r="D3386" s="141"/>
    </row>
    <row r="3387" spans="4:4" x14ac:dyDescent="0.25">
      <c r="D3387" s="141"/>
    </row>
    <row r="3388" spans="4:4" x14ac:dyDescent="0.25">
      <c r="D3388" s="141"/>
    </row>
    <row r="3389" spans="4:4" x14ac:dyDescent="0.25">
      <c r="D3389" s="141"/>
    </row>
    <row r="3390" spans="4:4" x14ac:dyDescent="0.25">
      <c r="D3390" s="141"/>
    </row>
    <row r="3391" spans="4:4" x14ac:dyDescent="0.25">
      <c r="D3391" s="141"/>
    </row>
    <row r="3392" spans="4:4" x14ac:dyDescent="0.25">
      <c r="D3392" s="141"/>
    </row>
    <row r="3393" spans="4:4" x14ac:dyDescent="0.25">
      <c r="D3393" s="141"/>
    </row>
    <row r="3394" spans="4:4" x14ac:dyDescent="0.25">
      <c r="D3394" s="141"/>
    </row>
    <row r="3395" spans="4:4" x14ac:dyDescent="0.25">
      <c r="D3395" s="141"/>
    </row>
    <row r="3396" spans="4:4" x14ac:dyDescent="0.25">
      <c r="D3396" s="141"/>
    </row>
    <row r="3397" spans="4:4" x14ac:dyDescent="0.25">
      <c r="D3397" s="141"/>
    </row>
    <row r="3398" spans="4:4" x14ac:dyDescent="0.25">
      <c r="D3398" s="141"/>
    </row>
    <row r="3399" spans="4:4" x14ac:dyDescent="0.25">
      <c r="D3399" s="141"/>
    </row>
    <row r="3400" spans="4:4" x14ac:dyDescent="0.25">
      <c r="D3400" s="141"/>
    </row>
    <row r="3401" spans="4:4" x14ac:dyDescent="0.25">
      <c r="D3401" s="141"/>
    </row>
    <row r="3402" spans="4:4" x14ac:dyDescent="0.25">
      <c r="D3402" s="141"/>
    </row>
    <row r="3403" spans="4:4" x14ac:dyDescent="0.25">
      <c r="D3403" s="141"/>
    </row>
    <row r="3404" spans="4:4" x14ac:dyDescent="0.25">
      <c r="D3404" s="141"/>
    </row>
    <row r="3405" spans="4:4" x14ac:dyDescent="0.25">
      <c r="D3405" s="141"/>
    </row>
    <row r="3406" spans="4:4" x14ac:dyDescent="0.25">
      <c r="D3406" s="141"/>
    </row>
    <row r="3407" spans="4:4" x14ac:dyDescent="0.25">
      <c r="D3407" s="141"/>
    </row>
    <row r="3408" spans="4:4" x14ac:dyDescent="0.25">
      <c r="D3408" s="141"/>
    </row>
    <row r="3409" spans="4:4" x14ac:dyDescent="0.25">
      <c r="D3409" s="141"/>
    </row>
    <row r="3410" spans="4:4" x14ac:dyDescent="0.25">
      <c r="D3410" s="141"/>
    </row>
    <row r="3411" spans="4:4" x14ac:dyDescent="0.25">
      <c r="D3411" s="141"/>
    </row>
    <row r="3412" spans="4:4" x14ac:dyDescent="0.25">
      <c r="D3412" s="141"/>
    </row>
    <row r="3413" spans="4:4" x14ac:dyDescent="0.25">
      <c r="D3413" s="141"/>
    </row>
    <row r="3414" spans="4:4" x14ac:dyDescent="0.25">
      <c r="D3414" s="141"/>
    </row>
    <row r="3415" spans="4:4" x14ac:dyDescent="0.25">
      <c r="D3415" s="141"/>
    </row>
    <row r="3416" spans="4:4" x14ac:dyDescent="0.25">
      <c r="D3416" s="141"/>
    </row>
    <row r="3417" spans="4:4" x14ac:dyDescent="0.25">
      <c r="D3417" s="141"/>
    </row>
    <row r="3418" spans="4:4" x14ac:dyDescent="0.25">
      <c r="D3418" s="141"/>
    </row>
    <row r="3419" spans="4:4" x14ac:dyDescent="0.25">
      <c r="D3419" s="141"/>
    </row>
    <row r="3420" spans="4:4" x14ac:dyDescent="0.25">
      <c r="D3420" s="141"/>
    </row>
    <row r="3421" spans="4:4" x14ac:dyDescent="0.25">
      <c r="D3421" s="141"/>
    </row>
    <row r="3422" spans="4:4" x14ac:dyDescent="0.25">
      <c r="D3422" s="141"/>
    </row>
    <row r="3423" spans="4:4" x14ac:dyDescent="0.25">
      <c r="D3423" s="141"/>
    </row>
    <row r="3424" spans="4:4" x14ac:dyDescent="0.25">
      <c r="D3424" s="141"/>
    </row>
    <row r="3425" spans="4:4" x14ac:dyDescent="0.25">
      <c r="D3425" s="141"/>
    </row>
    <row r="3426" spans="4:4" x14ac:dyDescent="0.25">
      <c r="D3426" s="141"/>
    </row>
    <row r="3427" spans="4:4" x14ac:dyDescent="0.25">
      <c r="D3427" s="141"/>
    </row>
    <row r="3428" spans="4:4" x14ac:dyDescent="0.25">
      <c r="D3428" s="141"/>
    </row>
    <row r="3429" spans="4:4" x14ac:dyDescent="0.25">
      <c r="D3429" s="141"/>
    </row>
    <row r="3430" spans="4:4" x14ac:dyDescent="0.25">
      <c r="D3430" s="141"/>
    </row>
    <row r="3431" spans="4:4" x14ac:dyDescent="0.25">
      <c r="D3431" s="141"/>
    </row>
    <row r="3432" spans="4:4" x14ac:dyDescent="0.25">
      <c r="D3432" s="141"/>
    </row>
    <row r="3433" spans="4:4" x14ac:dyDescent="0.25">
      <c r="D3433" s="141"/>
    </row>
    <row r="3434" spans="4:4" x14ac:dyDescent="0.25">
      <c r="D3434" s="141"/>
    </row>
    <row r="3435" spans="4:4" x14ac:dyDescent="0.25">
      <c r="D3435" s="141"/>
    </row>
    <row r="3436" spans="4:4" x14ac:dyDescent="0.25">
      <c r="D3436" s="141"/>
    </row>
    <row r="3437" spans="4:4" x14ac:dyDescent="0.25">
      <c r="D3437" s="141"/>
    </row>
    <row r="3438" spans="4:4" x14ac:dyDescent="0.25">
      <c r="D3438" s="141"/>
    </row>
    <row r="3439" spans="4:4" x14ac:dyDescent="0.25">
      <c r="D3439" s="141"/>
    </row>
    <row r="3440" spans="4:4" x14ac:dyDescent="0.25">
      <c r="D3440" s="141"/>
    </row>
    <row r="3441" spans="4:4" x14ac:dyDescent="0.25">
      <c r="D3441" s="141"/>
    </row>
    <row r="3442" spans="4:4" x14ac:dyDescent="0.25">
      <c r="D3442" s="141"/>
    </row>
    <row r="3443" spans="4:4" x14ac:dyDescent="0.25">
      <c r="D3443" s="141"/>
    </row>
    <row r="3444" spans="4:4" x14ac:dyDescent="0.25">
      <c r="D3444" s="141"/>
    </row>
    <row r="3445" spans="4:4" x14ac:dyDescent="0.25">
      <c r="D3445" s="141"/>
    </row>
    <row r="3446" spans="4:4" x14ac:dyDescent="0.25">
      <c r="D3446" s="141"/>
    </row>
    <row r="3447" spans="4:4" x14ac:dyDescent="0.25">
      <c r="D3447" s="141"/>
    </row>
    <row r="3448" spans="4:4" x14ac:dyDescent="0.25">
      <c r="D3448" s="141"/>
    </row>
    <row r="3449" spans="4:4" x14ac:dyDescent="0.25">
      <c r="D3449" s="141"/>
    </row>
    <row r="3450" spans="4:4" x14ac:dyDescent="0.25">
      <c r="D3450" s="141"/>
    </row>
    <row r="3451" spans="4:4" x14ac:dyDescent="0.25">
      <c r="D3451" s="141"/>
    </row>
    <row r="3452" spans="4:4" x14ac:dyDescent="0.25">
      <c r="D3452" s="141"/>
    </row>
    <row r="3453" spans="4:4" x14ac:dyDescent="0.25">
      <c r="D3453" s="141"/>
    </row>
    <row r="3454" spans="4:4" x14ac:dyDescent="0.25">
      <c r="D3454" s="141"/>
    </row>
    <row r="3455" spans="4:4" x14ac:dyDescent="0.25">
      <c r="D3455" s="141"/>
    </row>
    <row r="3456" spans="4:4" x14ac:dyDescent="0.25">
      <c r="D3456" s="141"/>
    </row>
    <row r="3457" spans="4:4" x14ac:dyDescent="0.25">
      <c r="D3457" s="141"/>
    </row>
    <row r="3458" spans="4:4" x14ac:dyDescent="0.25">
      <c r="D3458" s="141"/>
    </row>
    <row r="3459" spans="4:4" x14ac:dyDescent="0.25">
      <c r="D3459" s="141"/>
    </row>
    <row r="3460" spans="4:4" x14ac:dyDescent="0.25">
      <c r="D3460" s="141"/>
    </row>
    <row r="3461" spans="4:4" x14ac:dyDescent="0.25">
      <c r="D3461" s="141"/>
    </row>
    <row r="3462" spans="4:4" x14ac:dyDescent="0.25">
      <c r="D3462" s="141"/>
    </row>
    <row r="3463" spans="4:4" x14ac:dyDescent="0.25">
      <c r="D3463" s="141"/>
    </row>
    <row r="3464" spans="4:4" x14ac:dyDescent="0.25">
      <c r="D3464" s="141"/>
    </row>
    <row r="3465" spans="4:4" x14ac:dyDescent="0.25">
      <c r="D3465" s="141"/>
    </row>
    <row r="3466" spans="4:4" x14ac:dyDescent="0.25">
      <c r="D3466" s="141"/>
    </row>
    <row r="3467" spans="4:4" x14ac:dyDescent="0.25">
      <c r="D3467" s="141"/>
    </row>
    <row r="3468" spans="4:4" x14ac:dyDescent="0.25">
      <c r="D3468" s="141"/>
    </row>
    <row r="3469" spans="4:4" x14ac:dyDescent="0.25">
      <c r="D3469" s="141"/>
    </row>
    <row r="3470" spans="4:4" x14ac:dyDescent="0.25">
      <c r="D3470" s="141"/>
    </row>
    <row r="3471" spans="4:4" x14ac:dyDescent="0.25">
      <c r="D3471" s="141"/>
    </row>
    <row r="3472" spans="4:4" x14ac:dyDescent="0.25">
      <c r="D3472" s="141"/>
    </row>
    <row r="3473" spans="4:4" x14ac:dyDescent="0.25">
      <c r="D3473" s="141"/>
    </row>
    <row r="3474" spans="4:4" x14ac:dyDescent="0.25">
      <c r="D3474" s="141"/>
    </row>
    <row r="3475" spans="4:4" x14ac:dyDescent="0.25">
      <c r="D3475" s="141"/>
    </row>
    <row r="3476" spans="4:4" x14ac:dyDescent="0.25">
      <c r="D3476" s="141"/>
    </row>
    <row r="3477" spans="4:4" x14ac:dyDescent="0.25">
      <c r="D3477" s="141"/>
    </row>
    <row r="3478" spans="4:4" x14ac:dyDescent="0.25">
      <c r="D3478" s="141"/>
    </row>
    <row r="3479" spans="4:4" x14ac:dyDescent="0.25">
      <c r="D3479" s="141"/>
    </row>
    <row r="3480" spans="4:4" x14ac:dyDescent="0.25">
      <c r="D3480" s="141"/>
    </row>
    <row r="3481" spans="4:4" x14ac:dyDescent="0.25">
      <c r="D3481" s="141"/>
    </row>
    <row r="3482" spans="4:4" x14ac:dyDescent="0.25">
      <c r="D3482" s="141"/>
    </row>
    <row r="3483" spans="4:4" x14ac:dyDescent="0.25">
      <c r="D3483" s="141"/>
    </row>
    <row r="3484" spans="4:4" x14ac:dyDescent="0.25">
      <c r="D3484" s="141"/>
    </row>
    <row r="3485" spans="4:4" x14ac:dyDescent="0.25">
      <c r="D3485" s="141"/>
    </row>
    <row r="3486" spans="4:4" x14ac:dyDescent="0.25">
      <c r="D3486" s="141"/>
    </row>
    <row r="3487" spans="4:4" x14ac:dyDescent="0.25">
      <c r="D3487" s="141"/>
    </row>
    <row r="3488" spans="4:4" x14ac:dyDescent="0.25">
      <c r="D3488" s="141"/>
    </row>
    <row r="3489" spans="4:4" x14ac:dyDescent="0.25">
      <c r="D3489" s="141"/>
    </row>
    <row r="3490" spans="4:4" x14ac:dyDescent="0.25">
      <c r="D3490" s="141"/>
    </row>
    <row r="3491" spans="4:4" x14ac:dyDescent="0.25">
      <c r="D3491" s="141"/>
    </row>
    <row r="3492" spans="4:4" x14ac:dyDescent="0.25">
      <c r="D3492" s="141"/>
    </row>
    <row r="3493" spans="4:4" x14ac:dyDescent="0.25">
      <c r="D3493" s="141"/>
    </row>
    <row r="3494" spans="4:4" x14ac:dyDescent="0.25">
      <c r="D3494" s="141"/>
    </row>
    <row r="3495" spans="4:4" x14ac:dyDescent="0.25">
      <c r="D3495" s="141"/>
    </row>
    <row r="3496" spans="4:4" x14ac:dyDescent="0.25">
      <c r="D3496" s="141"/>
    </row>
    <row r="3497" spans="4:4" x14ac:dyDescent="0.25">
      <c r="D3497" s="141"/>
    </row>
    <row r="3498" spans="4:4" x14ac:dyDescent="0.25">
      <c r="D3498" s="141"/>
    </row>
    <row r="3499" spans="4:4" x14ac:dyDescent="0.25">
      <c r="D3499" s="141"/>
    </row>
    <row r="3500" spans="4:4" x14ac:dyDescent="0.25">
      <c r="D3500" s="141"/>
    </row>
    <row r="3501" spans="4:4" x14ac:dyDescent="0.25">
      <c r="D3501" s="141"/>
    </row>
    <row r="3502" spans="4:4" x14ac:dyDescent="0.25">
      <c r="D3502" s="141"/>
    </row>
    <row r="3503" spans="4:4" x14ac:dyDescent="0.25">
      <c r="D3503" s="141"/>
    </row>
    <row r="3504" spans="4:4" x14ac:dyDescent="0.25">
      <c r="D3504" s="141"/>
    </row>
    <row r="3505" spans="4:4" x14ac:dyDescent="0.25">
      <c r="D3505" s="141"/>
    </row>
    <row r="3506" spans="4:4" x14ac:dyDescent="0.25">
      <c r="D3506" s="141"/>
    </row>
    <row r="3507" spans="4:4" x14ac:dyDescent="0.25">
      <c r="D3507" s="141"/>
    </row>
    <row r="3508" spans="4:4" x14ac:dyDescent="0.25">
      <c r="D3508" s="141"/>
    </row>
    <row r="3509" spans="4:4" x14ac:dyDescent="0.25">
      <c r="D3509" s="141"/>
    </row>
    <row r="3510" spans="4:4" x14ac:dyDescent="0.25">
      <c r="D3510" s="141"/>
    </row>
    <row r="3511" spans="4:4" x14ac:dyDescent="0.25">
      <c r="D3511" s="141"/>
    </row>
    <row r="3512" spans="4:4" x14ac:dyDescent="0.25">
      <c r="D3512" s="141"/>
    </row>
    <row r="3513" spans="4:4" x14ac:dyDescent="0.25">
      <c r="D3513" s="141"/>
    </row>
    <row r="3514" spans="4:4" x14ac:dyDescent="0.25">
      <c r="D3514" s="141"/>
    </row>
    <row r="3515" spans="4:4" x14ac:dyDescent="0.25">
      <c r="D3515" s="141"/>
    </row>
    <row r="3516" spans="4:4" x14ac:dyDescent="0.25">
      <c r="D3516" s="141"/>
    </row>
    <row r="3517" spans="4:4" x14ac:dyDescent="0.25">
      <c r="D3517" s="141"/>
    </row>
    <row r="3518" spans="4:4" x14ac:dyDescent="0.25">
      <c r="D3518" s="141"/>
    </row>
    <row r="3519" spans="4:4" x14ac:dyDescent="0.25">
      <c r="D3519" s="141"/>
    </row>
    <row r="3520" spans="4:4" x14ac:dyDescent="0.25">
      <c r="D3520" s="141"/>
    </row>
    <row r="3521" spans="4:4" x14ac:dyDescent="0.25">
      <c r="D3521" s="141"/>
    </row>
    <row r="3522" spans="4:4" x14ac:dyDescent="0.25">
      <c r="D3522" s="141"/>
    </row>
    <row r="3523" spans="4:4" x14ac:dyDescent="0.25">
      <c r="D3523" s="141"/>
    </row>
    <row r="3524" spans="4:4" x14ac:dyDescent="0.25">
      <c r="D3524" s="141"/>
    </row>
    <row r="3525" spans="4:4" x14ac:dyDescent="0.25">
      <c r="D3525" s="141"/>
    </row>
    <row r="3526" spans="4:4" x14ac:dyDescent="0.25">
      <c r="D3526" s="141"/>
    </row>
    <row r="3527" spans="4:4" x14ac:dyDescent="0.25">
      <c r="D3527" s="141"/>
    </row>
    <row r="3528" spans="4:4" x14ac:dyDescent="0.25">
      <c r="D3528" s="141"/>
    </row>
    <row r="3529" spans="4:4" x14ac:dyDescent="0.25">
      <c r="D3529" s="141"/>
    </row>
    <row r="3530" spans="4:4" x14ac:dyDescent="0.25">
      <c r="D3530" s="141"/>
    </row>
    <row r="3531" spans="4:4" x14ac:dyDescent="0.25">
      <c r="D3531" s="141"/>
    </row>
    <row r="3532" spans="4:4" x14ac:dyDescent="0.25">
      <c r="D3532" s="141"/>
    </row>
    <row r="3533" spans="4:4" x14ac:dyDescent="0.25">
      <c r="D3533" s="141"/>
    </row>
    <row r="3534" spans="4:4" x14ac:dyDescent="0.25">
      <c r="D3534" s="141"/>
    </row>
    <row r="3535" spans="4:4" x14ac:dyDescent="0.25">
      <c r="D3535" s="141"/>
    </row>
    <row r="3536" spans="4:4" x14ac:dyDescent="0.25">
      <c r="D3536" s="141"/>
    </row>
    <row r="3537" spans="4:4" x14ac:dyDescent="0.25">
      <c r="D3537" s="141"/>
    </row>
    <row r="3538" spans="4:4" x14ac:dyDescent="0.25">
      <c r="D3538" s="141"/>
    </row>
    <row r="3539" spans="4:4" x14ac:dyDescent="0.25">
      <c r="D3539" s="141"/>
    </row>
    <row r="3540" spans="4:4" x14ac:dyDescent="0.25">
      <c r="D3540" s="141"/>
    </row>
    <row r="3541" spans="4:4" x14ac:dyDescent="0.25">
      <c r="D3541" s="141"/>
    </row>
    <row r="3542" spans="4:4" x14ac:dyDescent="0.25">
      <c r="D3542" s="141"/>
    </row>
    <row r="3543" spans="4:4" x14ac:dyDescent="0.25">
      <c r="D3543" s="141"/>
    </row>
    <row r="3544" spans="4:4" x14ac:dyDescent="0.25">
      <c r="D3544" s="141"/>
    </row>
    <row r="3545" spans="4:4" x14ac:dyDescent="0.25">
      <c r="D3545" s="141"/>
    </row>
    <row r="3546" spans="4:4" x14ac:dyDescent="0.25">
      <c r="D3546" s="141"/>
    </row>
    <row r="3547" spans="4:4" x14ac:dyDescent="0.25">
      <c r="D3547" s="141"/>
    </row>
    <row r="3548" spans="4:4" x14ac:dyDescent="0.25">
      <c r="D3548" s="141"/>
    </row>
    <row r="3549" spans="4:4" x14ac:dyDescent="0.25">
      <c r="D3549" s="141"/>
    </row>
    <row r="3550" spans="4:4" x14ac:dyDescent="0.25">
      <c r="D3550" s="141"/>
    </row>
    <row r="3551" spans="4:4" x14ac:dyDescent="0.25">
      <c r="D3551" s="141"/>
    </row>
    <row r="3552" spans="4:4" x14ac:dyDescent="0.25">
      <c r="D3552" s="141"/>
    </row>
    <row r="3553" spans="4:4" x14ac:dyDescent="0.25">
      <c r="D3553" s="141"/>
    </row>
    <row r="3554" spans="4:4" x14ac:dyDescent="0.25">
      <c r="D3554" s="141"/>
    </row>
    <row r="3555" spans="4:4" x14ac:dyDescent="0.25">
      <c r="D3555" s="141"/>
    </row>
    <row r="3556" spans="4:4" x14ac:dyDescent="0.25">
      <c r="D3556" s="141"/>
    </row>
    <row r="3557" spans="4:4" x14ac:dyDescent="0.25">
      <c r="D3557" s="141"/>
    </row>
    <row r="3558" spans="4:4" x14ac:dyDescent="0.25">
      <c r="D3558" s="141"/>
    </row>
    <row r="3559" spans="4:4" x14ac:dyDescent="0.25">
      <c r="D3559" s="141"/>
    </row>
    <row r="3560" spans="4:4" x14ac:dyDescent="0.25">
      <c r="D3560" s="141"/>
    </row>
    <row r="3561" spans="4:4" x14ac:dyDescent="0.25">
      <c r="D3561" s="141"/>
    </row>
    <row r="3562" spans="4:4" x14ac:dyDescent="0.25">
      <c r="D3562" s="141"/>
    </row>
    <row r="3563" spans="4:4" x14ac:dyDescent="0.25">
      <c r="D3563" s="141"/>
    </row>
    <row r="3564" spans="4:4" x14ac:dyDescent="0.25">
      <c r="D3564" s="141"/>
    </row>
    <row r="3565" spans="4:4" x14ac:dyDescent="0.25">
      <c r="D3565" s="141"/>
    </row>
    <row r="3566" spans="4:4" x14ac:dyDescent="0.25">
      <c r="D3566" s="141"/>
    </row>
    <row r="3567" spans="4:4" x14ac:dyDescent="0.25">
      <c r="D3567" s="141"/>
    </row>
    <row r="3568" spans="4:4" x14ac:dyDescent="0.25">
      <c r="D3568" s="141"/>
    </row>
    <row r="3569" spans="4:4" x14ac:dyDescent="0.25">
      <c r="D3569" s="141"/>
    </row>
    <row r="3570" spans="4:4" x14ac:dyDescent="0.25">
      <c r="D3570" s="141"/>
    </row>
    <row r="3571" spans="4:4" x14ac:dyDescent="0.25">
      <c r="D3571" s="141"/>
    </row>
    <row r="3572" spans="4:4" x14ac:dyDescent="0.25">
      <c r="D3572" s="141"/>
    </row>
    <row r="3573" spans="4:4" x14ac:dyDescent="0.25">
      <c r="D3573" s="141"/>
    </row>
    <row r="3574" spans="4:4" x14ac:dyDescent="0.25">
      <c r="D3574" s="141"/>
    </row>
    <row r="3575" spans="4:4" x14ac:dyDescent="0.25">
      <c r="D3575" s="141"/>
    </row>
    <row r="3576" spans="4:4" x14ac:dyDescent="0.25">
      <c r="D3576" s="141"/>
    </row>
    <row r="3577" spans="4:4" x14ac:dyDescent="0.25">
      <c r="D3577" s="141"/>
    </row>
    <row r="3578" spans="4:4" x14ac:dyDescent="0.25">
      <c r="D3578" s="141"/>
    </row>
    <row r="3579" spans="4:4" x14ac:dyDescent="0.25">
      <c r="D3579" s="141"/>
    </row>
    <row r="3580" spans="4:4" x14ac:dyDescent="0.25">
      <c r="D3580" s="141"/>
    </row>
    <row r="3581" spans="4:4" x14ac:dyDescent="0.25">
      <c r="D3581" s="141"/>
    </row>
    <row r="3582" spans="4:4" x14ac:dyDescent="0.25">
      <c r="D3582" s="141"/>
    </row>
    <row r="3583" spans="4:4" x14ac:dyDescent="0.25">
      <c r="D3583" s="141"/>
    </row>
    <row r="3584" spans="4:4" x14ac:dyDescent="0.25">
      <c r="D3584" s="141"/>
    </row>
    <row r="3585" spans="4:4" x14ac:dyDescent="0.25">
      <c r="D3585" s="141"/>
    </row>
    <row r="3586" spans="4:4" x14ac:dyDescent="0.25">
      <c r="D3586" s="141"/>
    </row>
    <row r="3587" spans="4:4" x14ac:dyDescent="0.25">
      <c r="D3587" s="141"/>
    </row>
    <row r="3588" spans="4:4" x14ac:dyDescent="0.25">
      <c r="D3588" s="141"/>
    </row>
    <row r="3589" spans="4:4" x14ac:dyDescent="0.25">
      <c r="D3589" s="141"/>
    </row>
    <row r="3590" spans="4:4" x14ac:dyDescent="0.25">
      <c r="D3590" s="141"/>
    </row>
    <row r="3591" spans="4:4" x14ac:dyDescent="0.25">
      <c r="D3591" s="141"/>
    </row>
    <row r="3592" spans="4:4" x14ac:dyDescent="0.25">
      <c r="D3592" s="141"/>
    </row>
    <row r="3593" spans="4:4" x14ac:dyDescent="0.25">
      <c r="D3593" s="141"/>
    </row>
    <row r="3594" spans="4:4" x14ac:dyDescent="0.25">
      <c r="D3594" s="141"/>
    </row>
    <row r="3595" spans="4:4" x14ac:dyDescent="0.25">
      <c r="D3595" s="141"/>
    </row>
    <row r="3596" spans="4:4" x14ac:dyDescent="0.25">
      <c r="D3596" s="141"/>
    </row>
    <row r="3597" spans="4:4" x14ac:dyDescent="0.25">
      <c r="D3597" s="141"/>
    </row>
    <row r="3598" spans="4:4" x14ac:dyDescent="0.25">
      <c r="D3598" s="141"/>
    </row>
    <row r="3599" spans="4:4" x14ac:dyDescent="0.25">
      <c r="D3599" s="141"/>
    </row>
    <row r="3600" spans="4:4" x14ac:dyDescent="0.25">
      <c r="D3600" s="141"/>
    </row>
    <row r="3601" spans="4:4" x14ac:dyDescent="0.25">
      <c r="D3601" s="141"/>
    </row>
    <row r="3602" spans="4:4" x14ac:dyDescent="0.25">
      <c r="D3602" s="141"/>
    </row>
    <row r="3603" spans="4:4" x14ac:dyDescent="0.25">
      <c r="D3603" s="141"/>
    </row>
    <row r="3604" spans="4:4" x14ac:dyDescent="0.25">
      <c r="D3604" s="141"/>
    </row>
    <row r="3605" spans="4:4" x14ac:dyDescent="0.25">
      <c r="D3605" s="141"/>
    </row>
    <row r="3606" spans="4:4" x14ac:dyDescent="0.25">
      <c r="D3606" s="141"/>
    </row>
    <row r="3607" spans="4:4" x14ac:dyDescent="0.25">
      <c r="D3607" s="141"/>
    </row>
    <row r="3608" spans="4:4" x14ac:dyDescent="0.25">
      <c r="D3608" s="141"/>
    </row>
    <row r="3609" spans="4:4" x14ac:dyDescent="0.25">
      <c r="D3609" s="141"/>
    </row>
    <row r="3610" spans="4:4" x14ac:dyDescent="0.25">
      <c r="D3610" s="141"/>
    </row>
    <row r="3611" spans="4:4" x14ac:dyDescent="0.25">
      <c r="D3611" s="141"/>
    </row>
    <row r="3612" spans="4:4" x14ac:dyDescent="0.25">
      <c r="D3612" s="141"/>
    </row>
    <row r="3613" spans="4:4" x14ac:dyDescent="0.25">
      <c r="D3613" s="141"/>
    </row>
    <row r="3614" spans="4:4" x14ac:dyDescent="0.25">
      <c r="D3614" s="141"/>
    </row>
    <row r="3615" spans="4:4" x14ac:dyDescent="0.25">
      <c r="D3615" s="141"/>
    </row>
    <row r="3616" spans="4:4" x14ac:dyDescent="0.25">
      <c r="D3616" s="141"/>
    </row>
    <row r="3617" spans="4:4" x14ac:dyDescent="0.25">
      <c r="D3617" s="141"/>
    </row>
    <row r="3618" spans="4:4" x14ac:dyDescent="0.25">
      <c r="D3618" s="141"/>
    </row>
    <row r="3619" spans="4:4" x14ac:dyDescent="0.25">
      <c r="D3619" s="141"/>
    </row>
    <row r="3620" spans="4:4" x14ac:dyDescent="0.25">
      <c r="D3620" s="141"/>
    </row>
    <row r="3621" spans="4:4" x14ac:dyDescent="0.25">
      <c r="D3621" s="141"/>
    </row>
    <row r="3622" spans="4:4" x14ac:dyDescent="0.25">
      <c r="D3622" s="141"/>
    </row>
    <row r="3623" spans="4:4" x14ac:dyDescent="0.25">
      <c r="D3623" s="141"/>
    </row>
    <row r="3624" spans="4:4" x14ac:dyDescent="0.25">
      <c r="D3624" s="141"/>
    </row>
    <row r="3625" spans="4:4" x14ac:dyDescent="0.25">
      <c r="D3625" s="141"/>
    </row>
    <row r="3626" spans="4:4" x14ac:dyDescent="0.25">
      <c r="D3626" s="141"/>
    </row>
    <row r="3627" spans="4:4" x14ac:dyDescent="0.25">
      <c r="D3627" s="141"/>
    </row>
    <row r="3628" spans="4:4" x14ac:dyDescent="0.25">
      <c r="D3628" s="141"/>
    </row>
    <row r="3629" spans="4:4" x14ac:dyDescent="0.25">
      <c r="D3629" s="141"/>
    </row>
    <row r="3630" spans="4:4" x14ac:dyDescent="0.25">
      <c r="D3630" s="141"/>
    </row>
    <row r="3631" spans="4:4" x14ac:dyDescent="0.25">
      <c r="D3631" s="141"/>
    </row>
    <row r="3632" spans="4:4" x14ac:dyDescent="0.25">
      <c r="D3632" s="141"/>
    </row>
    <row r="3633" spans="4:4" x14ac:dyDescent="0.25">
      <c r="D3633" s="141"/>
    </row>
    <row r="3634" spans="4:4" x14ac:dyDescent="0.25">
      <c r="D3634" s="141"/>
    </row>
    <row r="3635" spans="4:4" x14ac:dyDescent="0.25">
      <c r="D3635" s="141"/>
    </row>
    <row r="3636" spans="4:4" x14ac:dyDescent="0.25">
      <c r="D3636" s="141"/>
    </row>
    <row r="3637" spans="4:4" x14ac:dyDescent="0.25">
      <c r="D3637" s="141"/>
    </row>
    <row r="3638" spans="4:4" x14ac:dyDescent="0.25">
      <c r="D3638" s="141"/>
    </row>
    <row r="3639" spans="4:4" x14ac:dyDescent="0.25">
      <c r="D3639" s="141"/>
    </row>
    <row r="3640" spans="4:4" x14ac:dyDescent="0.25">
      <c r="D3640" s="141"/>
    </row>
    <row r="3641" spans="4:4" x14ac:dyDescent="0.25">
      <c r="D3641" s="141"/>
    </row>
    <row r="3642" spans="4:4" x14ac:dyDescent="0.25">
      <c r="D3642" s="141"/>
    </row>
    <row r="3643" spans="4:4" x14ac:dyDescent="0.25">
      <c r="D3643" s="141"/>
    </row>
    <row r="3644" spans="4:4" x14ac:dyDescent="0.25">
      <c r="D3644" s="141"/>
    </row>
    <row r="3645" spans="4:4" x14ac:dyDescent="0.25">
      <c r="D3645" s="141"/>
    </row>
    <row r="3646" spans="4:4" x14ac:dyDescent="0.25">
      <c r="D3646" s="141"/>
    </row>
    <row r="3647" spans="4:4" x14ac:dyDescent="0.25">
      <c r="D3647" s="141"/>
    </row>
    <row r="3648" spans="4:4" x14ac:dyDescent="0.25">
      <c r="D3648" s="141"/>
    </row>
    <row r="3649" spans="4:4" x14ac:dyDescent="0.25">
      <c r="D3649" s="141"/>
    </row>
    <row r="3650" spans="4:4" x14ac:dyDescent="0.25">
      <c r="D3650" s="141"/>
    </row>
    <row r="3651" spans="4:4" x14ac:dyDescent="0.25">
      <c r="D3651" s="141"/>
    </row>
    <row r="3652" spans="4:4" x14ac:dyDescent="0.25">
      <c r="D3652" s="141"/>
    </row>
    <row r="3653" spans="4:4" x14ac:dyDescent="0.25">
      <c r="D3653" s="141"/>
    </row>
    <row r="3654" spans="4:4" x14ac:dyDescent="0.25">
      <c r="D3654" s="141"/>
    </row>
    <row r="3655" spans="4:4" x14ac:dyDescent="0.25">
      <c r="D3655" s="141"/>
    </row>
    <row r="3656" spans="4:4" x14ac:dyDescent="0.25">
      <c r="D3656" s="141"/>
    </row>
    <row r="3657" spans="4:4" x14ac:dyDescent="0.25">
      <c r="D3657" s="141"/>
    </row>
    <row r="3658" spans="4:4" x14ac:dyDescent="0.25">
      <c r="D3658" s="141"/>
    </row>
    <row r="3659" spans="4:4" x14ac:dyDescent="0.25">
      <c r="D3659" s="141"/>
    </row>
    <row r="3660" spans="4:4" x14ac:dyDescent="0.25">
      <c r="D3660" s="141"/>
    </row>
    <row r="3661" spans="4:4" x14ac:dyDescent="0.25">
      <c r="D3661" s="141"/>
    </row>
    <row r="3662" spans="4:4" x14ac:dyDescent="0.25">
      <c r="D3662" s="141"/>
    </row>
    <row r="3663" spans="4:4" x14ac:dyDescent="0.25">
      <c r="D3663" s="141"/>
    </row>
    <row r="3664" spans="4:4" x14ac:dyDescent="0.25">
      <c r="D3664" s="141"/>
    </row>
    <row r="3665" spans="4:4" x14ac:dyDescent="0.25">
      <c r="D3665" s="141"/>
    </row>
    <row r="3666" spans="4:4" x14ac:dyDescent="0.25">
      <c r="D3666" s="141"/>
    </row>
    <row r="3667" spans="4:4" x14ac:dyDescent="0.25">
      <c r="D3667" s="141"/>
    </row>
    <row r="3668" spans="4:4" x14ac:dyDescent="0.25">
      <c r="D3668" s="141"/>
    </row>
    <row r="3669" spans="4:4" x14ac:dyDescent="0.25">
      <c r="D3669" s="141"/>
    </row>
    <row r="3670" spans="4:4" x14ac:dyDescent="0.25">
      <c r="D3670" s="141"/>
    </row>
    <row r="3671" spans="4:4" x14ac:dyDescent="0.25">
      <c r="D3671" s="141"/>
    </row>
    <row r="3672" spans="4:4" x14ac:dyDescent="0.25">
      <c r="D3672" s="141"/>
    </row>
    <row r="3673" spans="4:4" x14ac:dyDescent="0.25">
      <c r="D3673" s="141"/>
    </row>
    <row r="3674" spans="4:4" x14ac:dyDescent="0.25">
      <c r="D3674" s="141"/>
    </row>
    <row r="3675" spans="4:4" x14ac:dyDescent="0.25">
      <c r="D3675" s="141"/>
    </row>
    <row r="3676" spans="4:4" x14ac:dyDescent="0.25">
      <c r="D3676" s="141"/>
    </row>
    <row r="3677" spans="4:4" x14ac:dyDescent="0.25">
      <c r="D3677" s="141"/>
    </row>
    <row r="3678" spans="4:4" x14ac:dyDescent="0.25">
      <c r="D3678" s="141"/>
    </row>
    <row r="3679" spans="4:4" x14ac:dyDescent="0.25">
      <c r="D3679" s="141"/>
    </row>
    <row r="3680" spans="4:4" x14ac:dyDescent="0.25">
      <c r="D3680" s="141"/>
    </row>
    <row r="3681" spans="4:4" x14ac:dyDescent="0.25">
      <c r="D3681" s="141"/>
    </row>
    <row r="3682" spans="4:4" x14ac:dyDescent="0.25">
      <c r="D3682" s="141"/>
    </row>
    <row r="3683" spans="4:4" x14ac:dyDescent="0.25">
      <c r="D3683" s="141"/>
    </row>
    <row r="3684" spans="4:4" x14ac:dyDescent="0.25">
      <c r="D3684" s="141"/>
    </row>
    <row r="3685" spans="4:4" x14ac:dyDescent="0.25">
      <c r="D3685" s="141"/>
    </row>
    <row r="3686" spans="4:4" x14ac:dyDescent="0.25">
      <c r="D3686" s="141"/>
    </row>
    <row r="3687" spans="4:4" x14ac:dyDescent="0.25">
      <c r="D3687" s="141"/>
    </row>
    <row r="3688" spans="4:4" x14ac:dyDescent="0.25">
      <c r="D3688" s="141"/>
    </row>
    <row r="3689" spans="4:4" x14ac:dyDescent="0.25">
      <c r="D3689" s="141"/>
    </row>
    <row r="3690" spans="4:4" x14ac:dyDescent="0.25">
      <c r="D3690" s="141"/>
    </row>
    <row r="3691" spans="4:4" x14ac:dyDescent="0.25">
      <c r="D3691" s="141"/>
    </row>
    <row r="3692" spans="4:4" x14ac:dyDescent="0.25">
      <c r="D3692" s="141"/>
    </row>
    <row r="3693" spans="4:4" x14ac:dyDescent="0.25">
      <c r="D3693" s="141"/>
    </row>
    <row r="3694" spans="4:4" x14ac:dyDescent="0.25">
      <c r="D3694" s="141"/>
    </row>
    <row r="3695" spans="4:4" x14ac:dyDescent="0.25">
      <c r="D3695" s="141"/>
    </row>
    <row r="3696" spans="4:4" x14ac:dyDescent="0.25">
      <c r="D3696" s="141"/>
    </row>
    <row r="3697" spans="4:4" x14ac:dyDescent="0.25">
      <c r="D3697" s="141"/>
    </row>
    <row r="3698" spans="4:4" x14ac:dyDescent="0.25">
      <c r="D3698" s="141"/>
    </row>
    <row r="3699" spans="4:4" x14ac:dyDescent="0.25">
      <c r="D3699" s="141"/>
    </row>
    <row r="3700" spans="4:4" x14ac:dyDescent="0.25">
      <c r="D3700" s="141"/>
    </row>
    <row r="3701" spans="4:4" x14ac:dyDescent="0.25">
      <c r="D3701" s="141"/>
    </row>
    <row r="3702" spans="4:4" x14ac:dyDescent="0.25">
      <c r="D3702" s="141"/>
    </row>
    <row r="3703" spans="4:4" x14ac:dyDescent="0.25">
      <c r="D3703" s="141"/>
    </row>
    <row r="3704" spans="4:4" x14ac:dyDescent="0.25">
      <c r="D3704" s="141"/>
    </row>
    <row r="3705" spans="4:4" x14ac:dyDescent="0.25">
      <c r="D3705" s="141"/>
    </row>
    <row r="3706" spans="4:4" x14ac:dyDescent="0.25">
      <c r="D3706" s="141"/>
    </row>
    <row r="3707" spans="4:4" x14ac:dyDescent="0.25">
      <c r="D3707" s="141"/>
    </row>
    <row r="3708" spans="4:4" x14ac:dyDescent="0.25">
      <c r="D3708" s="141"/>
    </row>
    <row r="3709" spans="4:4" x14ac:dyDescent="0.25">
      <c r="D3709" s="141"/>
    </row>
    <row r="3710" spans="4:4" x14ac:dyDescent="0.25">
      <c r="D3710" s="141"/>
    </row>
    <row r="3711" spans="4:4" x14ac:dyDescent="0.25">
      <c r="D3711" s="141"/>
    </row>
    <row r="3712" spans="4:4" x14ac:dyDescent="0.25">
      <c r="D3712" s="141"/>
    </row>
    <row r="3713" spans="4:4" x14ac:dyDescent="0.25">
      <c r="D3713" s="141"/>
    </row>
    <row r="3714" spans="4:4" x14ac:dyDescent="0.25">
      <c r="D3714" s="141"/>
    </row>
    <row r="3715" spans="4:4" x14ac:dyDescent="0.25">
      <c r="D3715" s="141"/>
    </row>
    <row r="3716" spans="4:4" x14ac:dyDescent="0.25">
      <c r="D3716" s="141"/>
    </row>
    <row r="3717" spans="4:4" x14ac:dyDescent="0.25">
      <c r="D3717" s="141"/>
    </row>
    <row r="3718" spans="4:4" x14ac:dyDescent="0.25">
      <c r="D3718" s="141"/>
    </row>
    <row r="3719" spans="4:4" x14ac:dyDescent="0.25">
      <c r="D3719" s="141"/>
    </row>
    <row r="3720" spans="4:4" x14ac:dyDescent="0.25">
      <c r="D3720" s="141"/>
    </row>
    <row r="3721" spans="4:4" x14ac:dyDescent="0.25">
      <c r="D3721" s="141"/>
    </row>
    <row r="3722" spans="4:4" x14ac:dyDescent="0.25">
      <c r="D3722" s="141"/>
    </row>
    <row r="3723" spans="4:4" x14ac:dyDescent="0.25">
      <c r="D3723" s="141"/>
    </row>
    <row r="3724" spans="4:4" x14ac:dyDescent="0.25">
      <c r="D3724" s="141"/>
    </row>
    <row r="3725" spans="4:4" x14ac:dyDescent="0.25">
      <c r="D3725" s="141"/>
    </row>
    <row r="3726" spans="4:4" x14ac:dyDescent="0.25">
      <c r="D3726" s="141"/>
    </row>
    <row r="3727" spans="4:4" x14ac:dyDescent="0.25">
      <c r="D3727" s="141"/>
    </row>
    <row r="3728" spans="4:4" x14ac:dyDescent="0.25">
      <c r="D3728" s="141"/>
    </row>
    <row r="3729" spans="4:4" x14ac:dyDescent="0.25">
      <c r="D3729" s="141"/>
    </row>
    <row r="3730" spans="4:4" x14ac:dyDescent="0.25">
      <c r="D3730" s="141"/>
    </row>
    <row r="3731" spans="4:4" x14ac:dyDescent="0.25">
      <c r="D3731" s="141"/>
    </row>
    <row r="3732" spans="4:4" x14ac:dyDescent="0.25">
      <c r="D3732" s="141"/>
    </row>
    <row r="3733" spans="4:4" x14ac:dyDescent="0.25">
      <c r="D3733" s="141"/>
    </row>
    <row r="3734" spans="4:4" x14ac:dyDescent="0.25">
      <c r="D3734" s="141"/>
    </row>
    <row r="3735" spans="4:4" x14ac:dyDescent="0.25">
      <c r="D3735" s="141"/>
    </row>
    <row r="3736" spans="4:4" x14ac:dyDescent="0.25">
      <c r="D3736" s="141"/>
    </row>
    <row r="3737" spans="4:4" x14ac:dyDescent="0.25">
      <c r="D3737" s="141"/>
    </row>
    <row r="3738" spans="4:4" x14ac:dyDescent="0.25">
      <c r="D3738" s="141"/>
    </row>
    <row r="3739" spans="4:4" x14ac:dyDescent="0.25">
      <c r="D3739" s="141"/>
    </row>
    <row r="3740" spans="4:4" x14ac:dyDescent="0.25">
      <c r="D3740" s="141"/>
    </row>
    <row r="3741" spans="4:4" x14ac:dyDescent="0.25">
      <c r="D3741" s="141"/>
    </row>
    <row r="3742" spans="4:4" x14ac:dyDescent="0.25">
      <c r="D3742" s="141"/>
    </row>
    <row r="3743" spans="4:4" x14ac:dyDescent="0.25">
      <c r="D3743" s="141"/>
    </row>
    <row r="3744" spans="4:4" x14ac:dyDescent="0.25">
      <c r="D3744" s="141"/>
    </row>
    <row r="3745" spans="4:4" x14ac:dyDescent="0.25">
      <c r="D3745" s="141"/>
    </row>
    <row r="3746" spans="4:4" x14ac:dyDescent="0.25">
      <c r="D3746" s="141"/>
    </row>
    <row r="3747" spans="4:4" x14ac:dyDescent="0.25">
      <c r="D3747" s="141"/>
    </row>
    <row r="3748" spans="4:4" x14ac:dyDescent="0.25">
      <c r="D3748" s="141"/>
    </row>
    <row r="3749" spans="4:4" x14ac:dyDescent="0.25">
      <c r="D3749" s="141"/>
    </row>
    <row r="3750" spans="4:4" x14ac:dyDescent="0.25">
      <c r="D3750" s="141"/>
    </row>
    <row r="3751" spans="4:4" x14ac:dyDescent="0.25">
      <c r="D3751" s="141"/>
    </row>
    <row r="3752" spans="4:4" x14ac:dyDescent="0.25">
      <c r="D3752" s="141"/>
    </row>
    <row r="3753" spans="4:4" x14ac:dyDescent="0.25">
      <c r="D3753" s="141"/>
    </row>
    <row r="3754" spans="4:4" x14ac:dyDescent="0.25">
      <c r="D3754" s="141"/>
    </row>
    <row r="3755" spans="4:4" x14ac:dyDescent="0.25">
      <c r="D3755" s="141"/>
    </row>
    <row r="3756" spans="4:4" x14ac:dyDescent="0.25">
      <c r="D3756" s="141"/>
    </row>
    <row r="3757" spans="4:4" x14ac:dyDescent="0.25">
      <c r="D3757" s="141"/>
    </row>
    <row r="3758" spans="4:4" x14ac:dyDescent="0.25">
      <c r="D3758" s="141"/>
    </row>
    <row r="3759" spans="4:4" x14ac:dyDescent="0.25">
      <c r="D3759" s="141"/>
    </row>
    <row r="3760" spans="4:4" x14ac:dyDescent="0.25">
      <c r="D3760" s="141"/>
    </row>
    <row r="3761" spans="4:4" x14ac:dyDescent="0.25">
      <c r="D3761" s="141"/>
    </row>
    <row r="3762" spans="4:4" x14ac:dyDescent="0.25">
      <c r="D3762" s="141"/>
    </row>
    <row r="3763" spans="4:4" x14ac:dyDescent="0.25">
      <c r="D3763" s="141"/>
    </row>
    <row r="3764" spans="4:4" x14ac:dyDescent="0.25">
      <c r="D3764" s="141"/>
    </row>
    <row r="3765" spans="4:4" x14ac:dyDescent="0.25">
      <c r="D3765" s="141"/>
    </row>
    <row r="3766" spans="4:4" x14ac:dyDescent="0.25">
      <c r="D3766" s="141"/>
    </row>
    <row r="3767" spans="4:4" x14ac:dyDescent="0.25">
      <c r="D3767" s="141"/>
    </row>
    <row r="3768" spans="4:4" x14ac:dyDescent="0.25">
      <c r="D3768" s="141"/>
    </row>
    <row r="3769" spans="4:4" x14ac:dyDescent="0.25">
      <c r="D3769" s="141"/>
    </row>
    <row r="3770" spans="4:4" x14ac:dyDescent="0.25">
      <c r="D3770" s="141"/>
    </row>
    <row r="3771" spans="4:4" x14ac:dyDescent="0.25">
      <c r="D3771" s="141"/>
    </row>
    <row r="3772" spans="4:4" x14ac:dyDescent="0.25">
      <c r="D3772" s="141"/>
    </row>
    <row r="3773" spans="4:4" x14ac:dyDescent="0.25">
      <c r="D3773" s="141"/>
    </row>
    <row r="3774" spans="4:4" x14ac:dyDescent="0.25">
      <c r="D3774" s="141"/>
    </row>
    <row r="3775" spans="4:4" x14ac:dyDescent="0.25">
      <c r="D3775" s="141"/>
    </row>
    <row r="3776" spans="4:4" x14ac:dyDescent="0.25">
      <c r="D3776" s="141"/>
    </row>
    <row r="3777" spans="4:4" x14ac:dyDescent="0.25">
      <c r="D3777" s="141"/>
    </row>
    <row r="3778" spans="4:4" x14ac:dyDescent="0.25">
      <c r="D3778" s="141"/>
    </row>
    <row r="3779" spans="4:4" x14ac:dyDescent="0.25">
      <c r="D3779" s="141"/>
    </row>
    <row r="3780" spans="4:4" x14ac:dyDescent="0.25">
      <c r="D3780" s="141"/>
    </row>
    <row r="3781" spans="4:4" x14ac:dyDescent="0.25">
      <c r="D3781" s="141"/>
    </row>
    <row r="3782" spans="4:4" x14ac:dyDescent="0.25">
      <c r="D3782" s="141"/>
    </row>
    <row r="3783" spans="4:4" x14ac:dyDescent="0.25">
      <c r="D3783" s="141"/>
    </row>
    <row r="3784" spans="4:4" x14ac:dyDescent="0.25">
      <c r="D3784" s="141"/>
    </row>
    <row r="3785" spans="4:4" x14ac:dyDescent="0.25">
      <c r="D3785" s="141"/>
    </row>
    <row r="3786" spans="4:4" x14ac:dyDescent="0.25">
      <c r="D3786" s="141"/>
    </row>
    <row r="3787" spans="4:4" x14ac:dyDescent="0.25">
      <c r="D3787" s="141"/>
    </row>
    <row r="3788" spans="4:4" x14ac:dyDescent="0.25">
      <c r="D3788" s="141"/>
    </row>
    <row r="3789" spans="4:4" x14ac:dyDescent="0.25">
      <c r="D3789" s="141"/>
    </row>
    <row r="3790" spans="4:4" x14ac:dyDescent="0.25">
      <c r="D3790" s="141"/>
    </row>
    <row r="3791" spans="4:4" x14ac:dyDescent="0.25">
      <c r="D3791" s="141"/>
    </row>
    <row r="3792" spans="4:4" x14ac:dyDescent="0.25">
      <c r="D3792" s="141"/>
    </row>
    <row r="3793" spans="4:4" x14ac:dyDescent="0.25">
      <c r="D3793" s="141"/>
    </row>
    <row r="3794" spans="4:4" x14ac:dyDescent="0.25">
      <c r="D3794" s="141"/>
    </row>
    <row r="3795" spans="4:4" x14ac:dyDescent="0.25">
      <c r="D3795" s="141"/>
    </row>
    <row r="3796" spans="4:4" x14ac:dyDescent="0.25">
      <c r="D3796" s="141"/>
    </row>
    <row r="3797" spans="4:4" x14ac:dyDescent="0.25">
      <c r="D3797" s="141"/>
    </row>
    <row r="3798" spans="4:4" x14ac:dyDescent="0.25">
      <c r="D3798" s="141"/>
    </row>
    <row r="3799" spans="4:4" x14ac:dyDescent="0.25">
      <c r="D3799" s="141"/>
    </row>
    <row r="3800" spans="4:4" x14ac:dyDescent="0.25">
      <c r="D3800" s="141"/>
    </row>
    <row r="3801" spans="4:4" x14ac:dyDescent="0.25">
      <c r="D3801" s="141"/>
    </row>
    <row r="3802" spans="4:4" x14ac:dyDescent="0.25">
      <c r="D3802" s="141"/>
    </row>
    <row r="3803" spans="4:4" x14ac:dyDescent="0.25">
      <c r="D3803" s="141"/>
    </row>
    <row r="3804" spans="4:4" x14ac:dyDescent="0.25">
      <c r="D3804" s="141"/>
    </row>
    <row r="3805" spans="4:4" x14ac:dyDescent="0.25">
      <c r="D3805" s="141"/>
    </row>
    <row r="3806" spans="4:4" x14ac:dyDescent="0.25">
      <c r="D3806" s="141"/>
    </row>
    <row r="3807" spans="4:4" x14ac:dyDescent="0.25">
      <c r="D3807" s="141"/>
    </row>
    <row r="3808" spans="4:4" x14ac:dyDescent="0.25">
      <c r="D3808" s="141"/>
    </row>
    <row r="3809" spans="4:4" x14ac:dyDescent="0.25">
      <c r="D3809" s="141"/>
    </row>
    <row r="3810" spans="4:4" x14ac:dyDescent="0.25">
      <c r="D3810" s="141"/>
    </row>
    <row r="3811" spans="4:4" x14ac:dyDescent="0.25">
      <c r="D3811" s="141"/>
    </row>
    <row r="3812" spans="4:4" x14ac:dyDescent="0.25">
      <c r="D3812" s="141"/>
    </row>
    <row r="3813" spans="4:4" x14ac:dyDescent="0.25">
      <c r="D3813" s="141"/>
    </row>
    <row r="3814" spans="4:4" x14ac:dyDescent="0.25">
      <c r="D3814" s="141"/>
    </row>
    <row r="3815" spans="4:4" x14ac:dyDescent="0.25">
      <c r="D3815" s="141"/>
    </row>
    <row r="3816" spans="4:4" x14ac:dyDescent="0.25">
      <c r="D3816" s="141"/>
    </row>
    <row r="3817" spans="4:4" x14ac:dyDescent="0.25">
      <c r="D3817" s="141"/>
    </row>
    <row r="3818" spans="4:4" x14ac:dyDescent="0.25">
      <c r="D3818" s="141"/>
    </row>
    <row r="3819" spans="4:4" x14ac:dyDescent="0.25">
      <c r="D3819" s="141"/>
    </row>
    <row r="3820" spans="4:4" x14ac:dyDescent="0.25">
      <c r="D3820" s="141"/>
    </row>
    <row r="3821" spans="4:4" x14ac:dyDescent="0.25">
      <c r="D3821" s="141"/>
    </row>
    <row r="3822" spans="4:4" x14ac:dyDescent="0.25">
      <c r="D3822" s="141"/>
    </row>
    <row r="3823" spans="4:4" x14ac:dyDescent="0.25">
      <c r="D3823" s="141"/>
    </row>
    <row r="3824" spans="4:4" x14ac:dyDescent="0.25">
      <c r="D3824" s="141"/>
    </row>
    <row r="3825" spans="4:4" x14ac:dyDescent="0.25">
      <c r="D3825" s="141"/>
    </row>
    <row r="3826" spans="4:4" x14ac:dyDescent="0.25">
      <c r="D3826" s="141"/>
    </row>
    <row r="3827" spans="4:4" x14ac:dyDescent="0.25">
      <c r="D3827" s="141"/>
    </row>
    <row r="3828" spans="4:4" x14ac:dyDescent="0.25">
      <c r="D3828" s="141"/>
    </row>
    <row r="3829" spans="4:4" x14ac:dyDescent="0.25">
      <c r="D3829" s="141"/>
    </row>
    <row r="3830" spans="4:4" x14ac:dyDescent="0.25">
      <c r="D3830" s="141"/>
    </row>
    <row r="3831" spans="4:4" x14ac:dyDescent="0.25">
      <c r="D3831" s="141"/>
    </row>
    <row r="3832" spans="4:4" x14ac:dyDescent="0.25">
      <c r="D3832" s="141"/>
    </row>
    <row r="3833" spans="4:4" x14ac:dyDescent="0.25">
      <c r="D3833" s="141"/>
    </row>
    <row r="3834" spans="4:4" x14ac:dyDescent="0.25">
      <c r="D3834" s="141"/>
    </row>
    <row r="3835" spans="4:4" x14ac:dyDescent="0.25">
      <c r="D3835" s="141"/>
    </row>
    <row r="3836" spans="4:4" x14ac:dyDescent="0.25">
      <c r="D3836" s="141"/>
    </row>
    <row r="3837" spans="4:4" x14ac:dyDescent="0.25">
      <c r="D3837" s="141"/>
    </row>
    <row r="3838" spans="4:4" x14ac:dyDescent="0.25">
      <c r="D3838" s="141"/>
    </row>
    <row r="3839" spans="4:4" x14ac:dyDescent="0.25">
      <c r="D3839" s="141"/>
    </row>
    <row r="3840" spans="4:4" x14ac:dyDescent="0.25">
      <c r="D3840" s="141"/>
    </row>
    <row r="3841" spans="4:4" x14ac:dyDescent="0.25">
      <c r="D3841" s="141"/>
    </row>
    <row r="3842" spans="4:4" x14ac:dyDescent="0.25">
      <c r="D3842" s="141"/>
    </row>
    <row r="3843" spans="4:4" x14ac:dyDescent="0.25">
      <c r="D3843" s="141"/>
    </row>
    <row r="3844" spans="4:4" x14ac:dyDescent="0.25">
      <c r="D3844" s="141"/>
    </row>
    <row r="3845" spans="4:4" x14ac:dyDescent="0.25">
      <c r="D3845" s="141"/>
    </row>
    <row r="3846" spans="4:4" x14ac:dyDescent="0.25">
      <c r="D3846" s="141"/>
    </row>
    <row r="3847" spans="4:4" x14ac:dyDescent="0.25">
      <c r="D3847" s="141"/>
    </row>
    <row r="3848" spans="4:4" x14ac:dyDescent="0.25">
      <c r="D3848" s="141"/>
    </row>
    <row r="3849" spans="4:4" x14ac:dyDescent="0.25">
      <c r="D3849" s="141"/>
    </row>
    <row r="3850" spans="4:4" x14ac:dyDescent="0.25">
      <c r="D3850" s="141"/>
    </row>
    <row r="3851" spans="4:4" x14ac:dyDescent="0.25">
      <c r="D3851" s="141"/>
    </row>
    <row r="3852" spans="4:4" x14ac:dyDescent="0.25">
      <c r="D3852" s="141"/>
    </row>
    <row r="3853" spans="4:4" x14ac:dyDescent="0.25">
      <c r="D3853" s="141"/>
    </row>
    <row r="3854" spans="4:4" x14ac:dyDescent="0.25">
      <c r="D3854" s="141"/>
    </row>
    <row r="3855" spans="4:4" x14ac:dyDescent="0.25">
      <c r="D3855" s="141"/>
    </row>
    <row r="3856" spans="4:4" x14ac:dyDescent="0.25">
      <c r="D3856" s="141"/>
    </row>
    <row r="3857" spans="4:4" x14ac:dyDescent="0.25">
      <c r="D3857" s="141"/>
    </row>
    <row r="3858" spans="4:4" x14ac:dyDescent="0.25">
      <c r="D3858" s="141"/>
    </row>
    <row r="3859" spans="4:4" x14ac:dyDescent="0.25">
      <c r="D3859" s="141"/>
    </row>
    <row r="3860" spans="4:4" x14ac:dyDescent="0.25">
      <c r="D3860" s="141"/>
    </row>
    <row r="3861" spans="4:4" x14ac:dyDescent="0.25">
      <c r="D3861" s="141"/>
    </row>
    <row r="3862" spans="4:4" x14ac:dyDescent="0.25">
      <c r="D3862" s="141"/>
    </row>
    <row r="3863" spans="4:4" x14ac:dyDescent="0.25">
      <c r="D3863" s="141"/>
    </row>
    <row r="3864" spans="4:4" x14ac:dyDescent="0.25">
      <c r="D3864" s="141"/>
    </row>
    <row r="3865" spans="4:4" x14ac:dyDescent="0.25">
      <c r="D3865" s="141"/>
    </row>
    <row r="3866" spans="4:4" x14ac:dyDescent="0.25">
      <c r="D3866" s="141"/>
    </row>
    <row r="3867" spans="4:4" x14ac:dyDescent="0.25">
      <c r="D3867" s="141"/>
    </row>
    <row r="3868" spans="4:4" x14ac:dyDescent="0.25">
      <c r="D3868" s="141"/>
    </row>
    <row r="3869" spans="4:4" x14ac:dyDescent="0.25">
      <c r="D3869" s="141"/>
    </row>
    <row r="3870" spans="4:4" x14ac:dyDescent="0.25">
      <c r="D3870" s="141"/>
    </row>
    <row r="3871" spans="4:4" x14ac:dyDescent="0.25">
      <c r="D3871" s="141"/>
    </row>
    <row r="3872" spans="4:4" x14ac:dyDescent="0.25">
      <c r="D3872" s="141"/>
    </row>
    <row r="3873" spans="4:4" x14ac:dyDescent="0.25">
      <c r="D3873" s="141"/>
    </row>
    <row r="3874" spans="4:4" x14ac:dyDescent="0.25">
      <c r="D3874" s="141"/>
    </row>
    <row r="3875" spans="4:4" x14ac:dyDescent="0.25">
      <c r="D3875" s="141"/>
    </row>
    <row r="3876" spans="4:4" x14ac:dyDescent="0.25">
      <c r="D3876" s="141"/>
    </row>
    <row r="3877" spans="4:4" x14ac:dyDescent="0.25">
      <c r="D3877" s="141"/>
    </row>
    <row r="3878" spans="4:4" x14ac:dyDescent="0.25">
      <c r="D3878" s="141"/>
    </row>
    <row r="3879" spans="4:4" x14ac:dyDescent="0.25">
      <c r="D3879" s="141"/>
    </row>
    <row r="3880" spans="4:4" x14ac:dyDescent="0.25">
      <c r="D3880" s="141"/>
    </row>
    <row r="3881" spans="4:4" x14ac:dyDescent="0.25">
      <c r="D3881" s="141"/>
    </row>
    <row r="3882" spans="4:4" x14ac:dyDescent="0.25">
      <c r="D3882" s="141"/>
    </row>
    <row r="3883" spans="4:4" x14ac:dyDescent="0.25">
      <c r="D3883" s="141"/>
    </row>
    <row r="3884" spans="4:4" x14ac:dyDescent="0.25">
      <c r="D3884" s="141"/>
    </row>
    <row r="3885" spans="4:4" x14ac:dyDescent="0.25">
      <c r="D3885" s="141"/>
    </row>
    <row r="3886" spans="4:4" x14ac:dyDescent="0.25">
      <c r="D3886" s="141"/>
    </row>
    <row r="3887" spans="4:4" x14ac:dyDescent="0.25">
      <c r="D3887" s="141"/>
    </row>
    <row r="3888" spans="4:4" x14ac:dyDescent="0.25">
      <c r="D3888" s="141"/>
    </row>
    <row r="3889" spans="4:4" x14ac:dyDescent="0.25">
      <c r="D3889" s="141"/>
    </row>
    <row r="3890" spans="4:4" x14ac:dyDescent="0.25">
      <c r="D3890" s="141"/>
    </row>
    <row r="3891" spans="4:4" x14ac:dyDescent="0.25">
      <c r="D3891" s="141"/>
    </row>
    <row r="3892" spans="4:4" x14ac:dyDescent="0.25">
      <c r="D3892" s="141"/>
    </row>
    <row r="3893" spans="4:4" x14ac:dyDescent="0.25">
      <c r="D3893" s="141"/>
    </row>
    <row r="3894" spans="4:4" x14ac:dyDescent="0.25">
      <c r="D3894" s="141"/>
    </row>
    <row r="3895" spans="4:4" x14ac:dyDescent="0.25">
      <c r="D3895" s="141"/>
    </row>
    <row r="3896" spans="4:4" x14ac:dyDescent="0.25">
      <c r="D3896" s="141"/>
    </row>
    <row r="3897" spans="4:4" x14ac:dyDescent="0.25">
      <c r="D3897" s="141"/>
    </row>
    <row r="3898" spans="4:4" x14ac:dyDescent="0.25">
      <c r="D3898" s="141"/>
    </row>
    <row r="3899" spans="4:4" x14ac:dyDescent="0.25">
      <c r="D3899" s="141"/>
    </row>
    <row r="3900" spans="4:4" x14ac:dyDescent="0.25">
      <c r="D3900" s="141"/>
    </row>
    <row r="3901" spans="4:4" x14ac:dyDescent="0.25">
      <c r="D3901" s="141"/>
    </row>
    <row r="3902" spans="4:4" x14ac:dyDescent="0.25">
      <c r="D3902" s="141"/>
    </row>
    <row r="3903" spans="4:4" x14ac:dyDescent="0.25">
      <c r="D3903" s="141"/>
    </row>
    <row r="3904" spans="4:4" x14ac:dyDescent="0.25">
      <c r="D3904" s="141"/>
    </row>
    <row r="3905" spans="4:4" x14ac:dyDescent="0.25">
      <c r="D3905" s="141"/>
    </row>
    <row r="3906" spans="4:4" x14ac:dyDescent="0.25">
      <c r="D3906" s="141"/>
    </row>
    <row r="3907" spans="4:4" x14ac:dyDescent="0.25">
      <c r="D3907" s="141"/>
    </row>
    <row r="3908" spans="4:4" x14ac:dyDescent="0.25">
      <c r="D3908" s="141"/>
    </row>
    <row r="3909" spans="4:4" x14ac:dyDescent="0.25">
      <c r="D3909" s="141"/>
    </row>
    <row r="3910" spans="4:4" x14ac:dyDescent="0.25">
      <c r="D3910" s="141"/>
    </row>
    <row r="3911" spans="4:4" x14ac:dyDescent="0.25">
      <c r="D3911" s="141"/>
    </row>
    <row r="3912" spans="4:4" x14ac:dyDescent="0.25">
      <c r="D3912" s="141"/>
    </row>
    <row r="3913" spans="4:4" x14ac:dyDescent="0.25">
      <c r="D3913" s="141"/>
    </row>
    <row r="3914" spans="4:4" x14ac:dyDescent="0.25">
      <c r="D3914" s="141"/>
    </row>
    <row r="3915" spans="4:4" x14ac:dyDescent="0.25">
      <c r="D3915" s="141"/>
    </row>
    <row r="3916" spans="4:4" x14ac:dyDescent="0.25">
      <c r="D3916" s="141"/>
    </row>
    <row r="3917" spans="4:4" x14ac:dyDescent="0.25">
      <c r="D3917" s="141"/>
    </row>
    <row r="3918" spans="4:4" x14ac:dyDescent="0.25">
      <c r="D3918" s="141"/>
    </row>
    <row r="3919" spans="4:4" x14ac:dyDescent="0.25">
      <c r="D3919" s="141"/>
    </row>
    <row r="3920" spans="4:4" x14ac:dyDescent="0.25">
      <c r="D3920" s="141"/>
    </row>
    <row r="3921" spans="4:4" x14ac:dyDescent="0.25">
      <c r="D3921" s="141"/>
    </row>
    <row r="3922" spans="4:4" x14ac:dyDescent="0.25">
      <c r="D3922" s="141"/>
    </row>
    <row r="3923" spans="4:4" x14ac:dyDescent="0.25">
      <c r="D3923" s="141"/>
    </row>
    <row r="3924" spans="4:4" x14ac:dyDescent="0.25">
      <c r="D3924" s="141"/>
    </row>
    <row r="3925" spans="4:4" x14ac:dyDescent="0.25">
      <c r="D3925" s="141"/>
    </row>
    <row r="3926" spans="4:4" x14ac:dyDescent="0.25">
      <c r="D3926" s="141"/>
    </row>
    <row r="3927" spans="4:4" x14ac:dyDescent="0.25">
      <c r="D3927" s="141"/>
    </row>
    <row r="3928" spans="4:4" x14ac:dyDescent="0.25">
      <c r="D3928" s="141"/>
    </row>
    <row r="3929" spans="4:4" x14ac:dyDescent="0.25">
      <c r="D3929" s="141"/>
    </row>
    <row r="3930" spans="4:4" x14ac:dyDescent="0.25">
      <c r="D3930" s="141"/>
    </row>
    <row r="3931" spans="4:4" x14ac:dyDescent="0.25">
      <c r="D3931" s="141"/>
    </row>
    <row r="3932" spans="4:4" x14ac:dyDescent="0.25">
      <c r="D3932" s="141"/>
    </row>
    <row r="3933" spans="4:4" x14ac:dyDescent="0.25">
      <c r="D3933" s="141"/>
    </row>
    <row r="3934" spans="4:4" x14ac:dyDescent="0.25">
      <c r="D3934" s="141"/>
    </row>
    <row r="3935" spans="4:4" x14ac:dyDescent="0.25">
      <c r="D3935" s="141"/>
    </row>
    <row r="3936" spans="4:4" x14ac:dyDescent="0.25">
      <c r="D3936" s="141"/>
    </row>
    <row r="3937" spans="4:4" x14ac:dyDescent="0.25">
      <c r="D3937" s="141"/>
    </row>
    <row r="3938" spans="4:4" x14ac:dyDescent="0.25">
      <c r="D3938" s="141"/>
    </row>
    <row r="3939" spans="4:4" x14ac:dyDescent="0.25">
      <c r="D3939" s="141"/>
    </row>
    <row r="3940" spans="4:4" x14ac:dyDescent="0.25">
      <c r="D3940" s="141"/>
    </row>
    <row r="3941" spans="4:4" x14ac:dyDescent="0.25">
      <c r="D3941" s="141"/>
    </row>
    <row r="3942" spans="4:4" x14ac:dyDescent="0.25">
      <c r="D3942" s="141"/>
    </row>
    <row r="3943" spans="4:4" x14ac:dyDescent="0.25">
      <c r="D3943" s="141"/>
    </row>
    <row r="3944" spans="4:4" x14ac:dyDescent="0.25">
      <c r="D3944" s="141"/>
    </row>
    <row r="3945" spans="4:4" x14ac:dyDescent="0.25">
      <c r="D3945" s="141"/>
    </row>
    <row r="3946" spans="4:4" x14ac:dyDescent="0.25">
      <c r="D3946" s="141"/>
    </row>
    <row r="3947" spans="4:4" x14ac:dyDescent="0.25">
      <c r="D3947" s="141"/>
    </row>
    <row r="3948" spans="4:4" x14ac:dyDescent="0.25">
      <c r="D3948" s="141"/>
    </row>
    <row r="3949" spans="4:4" x14ac:dyDescent="0.25">
      <c r="D3949" s="141"/>
    </row>
    <row r="3950" spans="4:4" x14ac:dyDescent="0.25">
      <c r="D3950" s="141"/>
    </row>
    <row r="3951" spans="4:4" x14ac:dyDescent="0.25">
      <c r="D3951" s="141"/>
    </row>
    <row r="3952" spans="4:4" x14ac:dyDescent="0.25">
      <c r="D3952" s="141"/>
    </row>
    <row r="3953" spans="4:4" x14ac:dyDescent="0.25">
      <c r="D3953" s="141"/>
    </row>
    <row r="3954" spans="4:4" x14ac:dyDescent="0.25">
      <c r="D3954" s="141"/>
    </row>
    <row r="3955" spans="4:4" x14ac:dyDescent="0.25">
      <c r="D3955" s="141"/>
    </row>
    <row r="3956" spans="4:4" x14ac:dyDescent="0.25">
      <c r="D3956" s="141"/>
    </row>
    <row r="3957" spans="4:4" x14ac:dyDescent="0.25">
      <c r="D3957" s="141"/>
    </row>
    <row r="3958" spans="4:4" x14ac:dyDescent="0.25">
      <c r="D3958" s="141"/>
    </row>
    <row r="3959" spans="4:4" x14ac:dyDescent="0.25">
      <c r="D3959" s="141"/>
    </row>
    <row r="3960" spans="4:4" x14ac:dyDescent="0.25">
      <c r="D3960" s="141"/>
    </row>
    <row r="3961" spans="4:4" x14ac:dyDescent="0.25">
      <c r="D3961" s="141"/>
    </row>
    <row r="3962" spans="4:4" x14ac:dyDescent="0.25">
      <c r="D3962" s="141"/>
    </row>
    <row r="3963" spans="4:4" x14ac:dyDescent="0.25">
      <c r="D3963" s="141"/>
    </row>
    <row r="3964" spans="4:4" x14ac:dyDescent="0.25">
      <c r="D3964" s="141"/>
    </row>
    <row r="3965" spans="4:4" x14ac:dyDescent="0.25">
      <c r="D3965" s="141"/>
    </row>
    <row r="3966" spans="4:4" x14ac:dyDescent="0.25">
      <c r="D3966" s="141"/>
    </row>
    <row r="3967" spans="4:4" x14ac:dyDescent="0.25">
      <c r="D3967" s="141"/>
    </row>
    <row r="3968" spans="4:4" x14ac:dyDescent="0.25">
      <c r="D3968" s="141"/>
    </row>
    <row r="3969" spans="4:4" x14ac:dyDescent="0.25">
      <c r="D3969" s="141"/>
    </row>
    <row r="3970" spans="4:4" x14ac:dyDescent="0.25">
      <c r="D3970" s="141"/>
    </row>
    <row r="3971" spans="4:4" x14ac:dyDescent="0.25">
      <c r="D3971" s="141"/>
    </row>
    <row r="3972" spans="4:4" x14ac:dyDescent="0.25">
      <c r="D3972" s="141"/>
    </row>
    <row r="3973" spans="4:4" x14ac:dyDescent="0.25">
      <c r="D3973" s="141"/>
    </row>
    <row r="3974" spans="4:4" x14ac:dyDescent="0.25">
      <c r="D3974" s="141"/>
    </row>
    <row r="3975" spans="4:4" x14ac:dyDescent="0.25">
      <c r="D3975" s="141"/>
    </row>
    <row r="3976" spans="4:4" x14ac:dyDescent="0.25">
      <c r="D3976" s="141"/>
    </row>
    <row r="3977" spans="4:4" x14ac:dyDescent="0.25">
      <c r="D3977" s="141"/>
    </row>
    <row r="3978" spans="4:4" x14ac:dyDescent="0.25">
      <c r="D3978" s="141"/>
    </row>
    <row r="3979" spans="4:4" x14ac:dyDescent="0.25">
      <c r="D3979" s="141"/>
    </row>
    <row r="3980" spans="4:4" x14ac:dyDescent="0.25">
      <c r="D3980" s="141"/>
    </row>
    <row r="3981" spans="4:4" x14ac:dyDescent="0.25">
      <c r="D3981" s="141"/>
    </row>
    <row r="3982" spans="4:4" x14ac:dyDescent="0.25">
      <c r="D3982" s="141"/>
    </row>
    <row r="3983" spans="4:4" x14ac:dyDescent="0.25">
      <c r="D3983" s="141"/>
    </row>
    <row r="3984" spans="4:4" x14ac:dyDescent="0.25">
      <c r="D3984" s="141"/>
    </row>
    <row r="3985" spans="4:4" x14ac:dyDescent="0.25">
      <c r="D3985" s="141"/>
    </row>
    <row r="3986" spans="4:4" x14ac:dyDescent="0.25">
      <c r="D3986" s="141"/>
    </row>
    <row r="3987" spans="4:4" x14ac:dyDescent="0.25">
      <c r="D3987" s="141"/>
    </row>
    <row r="3988" spans="4:4" x14ac:dyDescent="0.25">
      <c r="D3988" s="141"/>
    </row>
    <row r="3989" spans="4:4" x14ac:dyDescent="0.25">
      <c r="D3989" s="141"/>
    </row>
    <row r="3990" spans="4:4" x14ac:dyDescent="0.25">
      <c r="D3990" s="141"/>
    </row>
    <row r="3991" spans="4:4" x14ac:dyDescent="0.25">
      <c r="D3991" s="141"/>
    </row>
    <row r="3992" spans="4:4" x14ac:dyDescent="0.25">
      <c r="D3992" s="141"/>
    </row>
    <row r="3993" spans="4:4" x14ac:dyDescent="0.25">
      <c r="D3993" s="141"/>
    </row>
    <row r="3994" spans="4:4" x14ac:dyDescent="0.25">
      <c r="D3994" s="141"/>
    </row>
    <row r="3995" spans="4:4" x14ac:dyDescent="0.25">
      <c r="D3995" s="141"/>
    </row>
    <row r="3996" spans="4:4" x14ac:dyDescent="0.25">
      <c r="D3996" s="141"/>
    </row>
    <row r="3997" spans="4:4" x14ac:dyDescent="0.25">
      <c r="D3997" s="141"/>
    </row>
    <row r="3998" spans="4:4" x14ac:dyDescent="0.25">
      <c r="D3998" s="141"/>
    </row>
    <row r="3999" spans="4:4" x14ac:dyDescent="0.25">
      <c r="D3999" s="141"/>
    </row>
    <row r="4000" spans="4:4" x14ac:dyDescent="0.25">
      <c r="D4000" s="141"/>
    </row>
    <row r="4001" spans="4:4" x14ac:dyDescent="0.25">
      <c r="D4001" s="141"/>
    </row>
    <row r="4002" spans="4:4" x14ac:dyDescent="0.25">
      <c r="D4002" s="141"/>
    </row>
    <row r="4003" spans="4:4" x14ac:dyDescent="0.25">
      <c r="D4003" s="141"/>
    </row>
    <row r="4004" spans="4:4" x14ac:dyDescent="0.25">
      <c r="D4004" s="141"/>
    </row>
    <row r="4005" spans="4:4" x14ac:dyDescent="0.25">
      <c r="D4005" s="141"/>
    </row>
    <row r="4006" spans="4:4" x14ac:dyDescent="0.25">
      <c r="D4006" s="141"/>
    </row>
    <row r="4007" spans="4:4" x14ac:dyDescent="0.25">
      <c r="D4007" s="141"/>
    </row>
    <row r="4008" spans="4:4" x14ac:dyDescent="0.25">
      <c r="D4008" s="141"/>
    </row>
    <row r="4009" spans="4:4" x14ac:dyDescent="0.25">
      <c r="D4009" s="141"/>
    </row>
    <row r="4010" spans="4:4" x14ac:dyDescent="0.25">
      <c r="D4010" s="141"/>
    </row>
    <row r="4011" spans="4:4" x14ac:dyDescent="0.25">
      <c r="D4011" s="141"/>
    </row>
    <row r="4012" spans="4:4" x14ac:dyDescent="0.25">
      <c r="D4012" s="141"/>
    </row>
    <row r="4013" spans="4:4" x14ac:dyDescent="0.25">
      <c r="D4013" s="141"/>
    </row>
    <row r="4014" spans="4:4" x14ac:dyDescent="0.25">
      <c r="D4014" s="141"/>
    </row>
    <row r="4015" spans="4:4" x14ac:dyDescent="0.25">
      <c r="D4015" s="141"/>
    </row>
    <row r="4016" spans="4:4" x14ac:dyDescent="0.25">
      <c r="D4016" s="141"/>
    </row>
    <row r="4017" spans="4:4" x14ac:dyDescent="0.25">
      <c r="D4017" s="141"/>
    </row>
    <row r="4018" spans="4:4" x14ac:dyDescent="0.25">
      <c r="D4018" s="141"/>
    </row>
    <row r="4019" spans="4:4" x14ac:dyDescent="0.25">
      <c r="D4019" s="141"/>
    </row>
    <row r="4020" spans="4:4" x14ac:dyDescent="0.25">
      <c r="D4020" s="141"/>
    </row>
    <row r="4021" spans="4:4" x14ac:dyDescent="0.25">
      <c r="D4021" s="141"/>
    </row>
    <row r="4022" spans="4:4" x14ac:dyDescent="0.25">
      <c r="D4022" s="141"/>
    </row>
    <row r="4023" spans="4:4" x14ac:dyDescent="0.25">
      <c r="D4023" s="141"/>
    </row>
    <row r="4024" spans="4:4" x14ac:dyDescent="0.25">
      <c r="D4024" s="141"/>
    </row>
    <row r="4025" spans="4:4" x14ac:dyDescent="0.25">
      <c r="D4025" s="141"/>
    </row>
    <row r="4026" spans="4:4" x14ac:dyDescent="0.25">
      <c r="D4026" s="141"/>
    </row>
    <row r="4027" spans="4:4" x14ac:dyDescent="0.25">
      <c r="D4027" s="141"/>
    </row>
    <row r="4028" spans="4:4" x14ac:dyDescent="0.25">
      <c r="D4028" s="141"/>
    </row>
    <row r="4029" spans="4:4" x14ac:dyDescent="0.25">
      <c r="D4029" s="141"/>
    </row>
    <row r="4030" spans="4:4" x14ac:dyDescent="0.25">
      <c r="D4030" s="141"/>
    </row>
    <row r="4031" spans="4:4" x14ac:dyDescent="0.25">
      <c r="D4031" s="141"/>
    </row>
    <row r="4032" spans="4:4" x14ac:dyDescent="0.25">
      <c r="D4032" s="141"/>
    </row>
    <row r="4033" spans="4:4" x14ac:dyDescent="0.25">
      <c r="D4033" s="141"/>
    </row>
    <row r="4034" spans="4:4" x14ac:dyDescent="0.25">
      <c r="D4034" s="141"/>
    </row>
    <row r="4035" spans="4:4" x14ac:dyDescent="0.25">
      <c r="D4035" s="141"/>
    </row>
    <row r="4036" spans="4:4" x14ac:dyDescent="0.25">
      <c r="D4036" s="141"/>
    </row>
    <row r="4037" spans="4:4" x14ac:dyDescent="0.25">
      <c r="D4037" s="141"/>
    </row>
    <row r="4038" spans="4:4" x14ac:dyDescent="0.25">
      <c r="D4038" s="141"/>
    </row>
    <row r="4039" spans="4:4" x14ac:dyDescent="0.25">
      <c r="D4039" s="141"/>
    </row>
    <row r="4040" spans="4:4" x14ac:dyDescent="0.25">
      <c r="D4040" s="141"/>
    </row>
    <row r="4041" spans="4:4" x14ac:dyDescent="0.25">
      <c r="D4041" s="141"/>
    </row>
    <row r="4042" spans="4:4" x14ac:dyDescent="0.25">
      <c r="D4042" s="141"/>
    </row>
    <row r="4043" spans="4:4" x14ac:dyDescent="0.25">
      <c r="D4043" s="141"/>
    </row>
    <row r="4044" spans="4:4" x14ac:dyDescent="0.25">
      <c r="D4044" s="141"/>
    </row>
    <row r="4045" spans="4:4" x14ac:dyDescent="0.25">
      <c r="D4045" s="141"/>
    </row>
    <row r="4046" spans="4:4" x14ac:dyDescent="0.25">
      <c r="D4046" s="141"/>
    </row>
    <row r="4047" spans="4:4" x14ac:dyDescent="0.25">
      <c r="D4047" s="141"/>
    </row>
    <row r="4048" spans="4:4" x14ac:dyDescent="0.25">
      <c r="D4048" s="141"/>
    </row>
    <row r="4049" spans="4:4" x14ac:dyDescent="0.25">
      <c r="D4049" s="141"/>
    </row>
    <row r="4050" spans="4:4" x14ac:dyDescent="0.25">
      <c r="D4050" s="141"/>
    </row>
    <row r="4051" spans="4:4" x14ac:dyDescent="0.25">
      <c r="D4051" s="141"/>
    </row>
    <row r="4052" spans="4:4" x14ac:dyDescent="0.25">
      <c r="D4052" s="141"/>
    </row>
    <row r="4053" spans="4:4" x14ac:dyDescent="0.25">
      <c r="D4053" s="141"/>
    </row>
    <row r="4054" spans="4:4" x14ac:dyDescent="0.25">
      <c r="D4054" s="141"/>
    </row>
    <row r="4055" spans="4:4" x14ac:dyDescent="0.25">
      <c r="D4055" s="141"/>
    </row>
    <row r="4056" spans="4:4" x14ac:dyDescent="0.25">
      <c r="D4056" s="141"/>
    </row>
    <row r="4057" spans="4:4" x14ac:dyDescent="0.25">
      <c r="D4057" s="141"/>
    </row>
    <row r="4058" spans="4:4" x14ac:dyDescent="0.25">
      <c r="D4058" s="141"/>
    </row>
    <row r="4059" spans="4:4" x14ac:dyDescent="0.25">
      <c r="D4059" s="141"/>
    </row>
    <row r="4060" spans="4:4" x14ac:dyDescent="0.25">
      <c r="D4060" s="141"/>
    </row>
    <row r="4061" spans="4:4" x14ac:dyDescent="0.25">
      <c r="D4061" s="141"/>
    </row>
    <row r="4062" spans="4:4" x14ac:dyDescent="0.25">
      <c r="D4062" s="141"/>
    </row>
    <row r="4063" spans="4:4" x14ac:dyDescent="0.25">
      <c r="D4063" s="141"/>
    </row>
    <row r="4064" spans="4:4" x14ac:dyDescent="0.25">
      <c r="D4064" s="141"/>
    </row>
    <row r="4065" spans="4:4" x14ac:dyDescent="0.25">
      <c r="D4065" s="141"/>
    </row>
    <row r="4066" spans="4:4" x14ac:dyDescent="0.25">
      <c r="D4066" s="141"/>
    </row>
    <row r="4067" spans="4:4" x14ac:dyDescent="0.25">
      <c r="D4067" s="141"/>
    </row>
    <row r="4068" spans="4:4" x14ac:dyDescent="0.25">
      <c r="D4068" s="141"/>
    </row>
    <row r="4069" spans="4:4" x14ac:dyDescent="0.25">
      <c r="D4069" s="141"/>
    </row>
    <row r="4070" spans="4:4" x14ac:dyDescent="0.25">
      <c r="D4070" s="141"/>
    </row>
    <row r="4071" spans="4:4" x14ac:dyDescent="0.25">
      <c r="D4071" s="141"/>
    </row>
    <row r="4072" spans="4:4" x14ac:dyDescent="0.25">
      <c r="D4072" s="141"/>
    </row>
    <row r="4073" spans="4:4" x14ac:dyDescent="0.25">
      <c r="D4073" s="141"/>
    </row>
    <row r="4074" spans="4:4" x14ac:dyDescent="0.25">
      <c r="D4074" s="141"/>
    </row>
    <row r="4075" spans="4:4" x14ac:dyDescent="0.25">
      <c r="D4075" s="141"/>
    </row>
    <row r="4076" spans="4:4" x14ac:dyDescent="0.25">
      <c r="D4076" s="141"/>
    </row>
    <row r="4077" spans="4:4" x14ac:dyDescent="0.25">
      <c r="D4077" s="141"/>
    </row>
    <row r="4078" spans="4:4" x14ac:dyDescent="0.25">
      <c r="D4078" s="141"/>
    </row>
    <row r="4079" spans="4:4" x14ac:dyDescent="0.25">
      <c r="D4079" s="141"/>
    </row>
    <row r="4080" spans="4:4" x14ac:dyDescent="0.25">
      <c r="D4080" s="141"/>
    </row>
    <row r="4081" spans="4:4" x14ac:dyDescent="0.25">
      <c r="D4081" s="141"/>
    </row>
    <row r="4082" spans="4:4" x14ac:dyDescent="0.25">
      <c r="D4082" s="141"/>
    </row>
    <row r="4083" spans="4:4" x14ac:dyDescent="0.25">
      <c r="D4083" s="141"/>
    </row>
    <row r="4084" spans="4:4" x14ac:dyDescent="0.25">
      <c r="D4084" s="141"/>
    </row>
    <row r="4085" spans="4:4" x14ac:dyDescent="0.25">
      <c r="D4085" s="141"/>
    </row>
    <row r="4086" spans="4:4" x14ac:dyDescent="0.25">
      <c r="D4086" s="141"/>
    </row>
    <row r="4087" spans="4:4" x14ac:dyDescent="0.25">
      <c r="D4087" s="141"/>
    </row>
    <row r="4088" spans="4:4" x14ac:dyDescent="0.25">
      <c r="D4088" s="141"/>
    </row>
    <row r="4089" spans="4:4" x14ac:dyDescent="0.25">
      <c r="D4089" s="141"/>
    </row>
    <row r="4090" spans="4:4" x14ac:dyDescent="0.25">
      <c r="D4090" s="141"/>
    </row>
    <row r="4091" spans="4:4" x14ac:dyDescent="0.25">
      <c r="D4091" s="141"/>
    </row>
    <row r="4092" spans="4:4" x14ac:dyDescent="0.25">
      <c r="D4092" s="141"/>
    </row>
    <row r="4093" spans="4:4" x14ac:dyDescent="0.25">
      <c r="D4093" s="141"/>
    </row>
    <row r="4094" spans="4:4" x14ac:dyDescent="0.25">
      <c r="D4094" s="141"/>
    </row>
    <row r="4095" spans="4:4" x14ac:dyDescent="0.25">
      <c r="D4095" s="141"/>
    </row>
    <row r="4096" spans="4:4" x14ac:dyDescent="0.25">
      <c r="D4096" s="141"/>
    </row>
    <row r="4097" spans="4:4" x14ac:dyDescent="0.25">
      <c r="D4097" s="141"/>
    </row>
    <row r="4098" spans="4:4" x14ac:dyDescent="0.25">
      <c r="D4098" s="141"/>
    </row>
    <row r="4099" spans="4:4" x14ac:dyDescent="0.25">
      <c r="D4099" s="141"/>
    </row>
    <row r="4100" spans="4:4" x14ac:dyDescent="0.25">
      <c r="D4100" s="141"/>
    </row>
    <row r="4101" spans="4:4" x14ac:dyDescent="0.25">
      <c r="D4101" s="141"/>
    </row>
    <row r="4102" spans="4:4" x14ac:dyDescent="0.25">
      <c r="D4102" s="141"/>
    </row>
    <row r="4103" spans="4:4" x14ac:dyDescent="0.25">
      <c r="D4103" s="141"/>
    </row>
    <row r="4104" spans="4:4" x14ac:dyDescent="0.25">
      <c r="D4104" s="141"/>
    </row>
    <row r="4105" spans="4:4" x14ac:dyDescent="0.25">
      <c r="D4105" s="141"/>
    </row>
    <row r="4106" spans="4:4" x14ac:dyDescent="0.25">
      <c r="D4106" s="141"/>
    </row>
    <row r="4107" spans="4:4" x14ac:dyDescent="0.25">
      <c r="D4107" s="141"/>
    </row>
    <row r="4108" spans="4:4" x14ac:dyDescent="0.25">
      <c r="D4108" s="141"/>
    </row>
    <row r="4109" spans="4:4" x14ac:dyDescent="0.25">
      <c r="D4109" s="141"/>
    </row>
    <row r="4110" spans="4:4" x14ac:dyDescent="0.25">
      <c r="D4110" s="141"/>
    </row>
    <row r="4111" spans="4:4" x14ac:dyDescent="0.25">
      <c r="D4111" s="141"/>
    </row>
    <row r="4112" spans="4:4" x14ac:dyDescent="0.25">
      <c r="D4112" s="141"/>
    </row>
    <row r="4113" spans="4:4" x14ac:dyDescent="0.25">
      <c r="D4113" s="141"/>
    </row>
    <row r="4114" spans="4:4" x14ac:dyDescent="0.25">
      <c r="D4114" s="141"/>
    </row>
    <row r="4115" spans="4:4" x14ac:dyDescent="0.25">
      <c r="D4115" s="141"/>
    </row>
    <row r="4116" spans="4:4" x14ac:dyDescent="0.25">
      <c r="D4116" s="141"/>
    </row>
    <row r="4117" spans="4:4" x14ac:dyDescent="0.25">
      <c r="D4117" s="141"/>
    </row>
    <row r="4118" spans="4:4" x14ac:dyDescent="0.25">
      <c r="D4118" s="141"/>
    </row>
    <row r="4119" spans="4:4" x14ac:dyDescent="0.25">
      <c r="D4119" s="141"/>
    </row>
    <row r="4120" spans="4:4" x14ac:dyDescent="0.25">
      <c r="D4120" s="141"/>
    </row>
    <row r="4121" spans="4:4" x14ac:dyDescent="0.25">
      <c r="D4121" s="141"/>
    </row>
    <row r="4122" spans="4:4" x14ac:dyDescent="0.25">
      <c r="D4122" s="141"/>
    </row>
    <row r="4123" spans="4:4" x14ac:dyDescent="0.25">
      <c r="D4123" s="141"/>
    </row>
    <row r="4124" spans="4:4" x14ac:dyDescent="0.25">
      <c r="D4124" s="141"/>
    </row>
    <row r="4125" spans="4:4" x14ac:dyDescent="0.25">
      <c r="D4125" s="141"/>
    </row>
    <row r="4126" spans="4:4" x14ac:dyDescent="0.25">
      <c r="D4126" s="141"/>
    </row>
    <row r="4127" spans="4:4" x14ac:dyDescent="0.25">
      <c r="D4127" s="141"/>
    </row>
    <row r="4128" spans="4:4" x14ac:dyDescent="0.25">
      <c r="D4128" s="141"/>
    </row>
    <row r="4129" spans="4:4" x14ac:dyDescent="0.25">
      <c r="D4129" s="141"/>
    </row>
    <row r="4130" spans="4:4" x14ac:dyDescent="0.25">
      <c r="D4130" s="141"/>
    </row>
    <row r="4131" spans="4:4" x14ac:dyDescent="0.25">
      <c r="D4131" s="141"/>
    </row>
    <row r="4132" spans="4:4" x14ac:dyDescent="0.25">
      <c r="D4132" s="141"/>
    </row>
    <row r="4133" spans="4:4" x14ac:dyDescent="0.25">
      <c r="D4133" s="141"/>
    </row>
    <row r="4134" spans="4:4" x14ac:dyDescent="0.25">
      <c r="D4134" s="141"/>
    </row>
    <row r="4135" spans="4:4" x14ac:dyDescent="0.25">
      <c r="D4135" s="141"/>
    </row>
    <row r="4136" spans="4:4" x14ac:dyDescent="0.25">
      <c r="D4136" s="141"/>
    </row>
    <row r="4137" spans="4:4" x14ac:dyDescent="0.25">
      <c r="D4137" s="141"/>
    </row>
    <row r="4138" spans="4:4" x14ac:dyDescent="0.25">
      <c r="D4138" s="141"/>
    </row>
    <row r="4139" spans="4:4" x14ac:dyDescent="0.25">
      <c r="D4139" s="141"/>
    </row>
    <row r="4140" spans="4:4" x14ac:dyDescent="0.25">
      <c r="D4140" s="141"/>
    </row>
    <row r="4141" spans="4:4" x14ac:dyDescent="0.25">
      <c r="D4141" s="141"/>
    </row>
    <row r="4142" spans="4:4" x14ac:dyDescent="0.25">
      <c r="D4142" s="141"/>
    </row>
    <row r="4143" spans="4:4" x14ac:dyDescent="0.25">
      <c r="D4143" s="141"/>
    </row>
    <row r="4144" spans="4:4" x14ac:dyDescent="0.25">
      <c r="D4144" s="141"/>
    </row>
    <row r="4145" spans="4:4" x14ac:dyDescent="0.25">
      <c r="D4145" s="141"/>
    </row>
    <row r="4146" spans="4:4" x14ac:dyDescent="0.25">
      <c r="D4146" s="141"/>
    </row>
    <row r="4147" spans="4:4" x14ac:dyDescent="0.25">
      <c r="D4147" s="141"/>
    </row>
    <row r="4148" spans="4:4" x14ac:dyDescent="0.25">
      <c r="D4148" s="141"/>
    </row>
    <row r="4149" spans="4:4" x14ac:dyDescent="0.25">
      <c r="D4149" s="141"/>
    </row>
    <row r="4150" spans="4:4" x14ac:dyDescent="0.25">
      <c r="D4150" s="141"/>
    </row>
    <row r="4151" spans="4:4" x14ac:dyDescent="0.25">
      <c r="D4151" s="141"/>
    </row>
    <row r="4152" spans="4:4" x14ac:dyDescent="0.25">
      <c r="D4152" s="141"/>
    </row>
    <row r="4153" spans="4:4" x14ac:dyDescent="0.25">
      <c r="D4153" s="141"/>
    </row>
    <row r="4154" spans="4:4" x14ac:dyDescent="0.25">
      <c r="D4154" s="141"/>
    </row>
    <row r="4155" spans="4:4" x14ac:dyDescent="0.25">
      <c r="D4155" s="141"/>
    </row>
    <row r="4156" spans="4:4" x14ac:dyDescent="0.25">
      <c r="D4156" s="141"/>
    </row>
    <row r="4157" spans="4:4" x14ac:dyDescent="0.25">
      <c r="D4157" s="141"/>
    </row>
    <row r="4158" spans="4:4" x14ac:dyDescent="0.25">
      <c r="D4158" s="141"/>
    </row>
    <row r="4159" spans="4:4" x14ac:dyDescent="0.25">
      <c r="D4159" s="141"/>
    </row>
    <row r="4160" spans="4:4" x14ac:dyDescent="0.25">
      <c r="D4160" s="141"/>
    </row>
    <row r="4161" spans="4:4" x14ac:dyDescent="0.25">
      <c r="D4161" s="141"/>
    </row>
    <row r="4162" spans="4:4" x14ac:dyDescent="0.25">
      <c r="D4162" s="141"/>
    </row>
    <row r="4163" spans="4:4" x14ac:dyDescent="0.25">
      <c r="D4163" s="141"/>
    </row>
    <row r="4164" spans="4:4" x14ac:dyDescent="0.25">
      <c r="D4164" s="141"/>
    </row>
    <row r="4165" spans="4:4" x14ac:dyDescent="0.25">
      <c r="D4165" s="141"/>
    </row>
    <row r="4166" spans="4:4" x14ac:dyDescent="0.25">
      <c r="D4166" s="141"/>
    </row>
    <row r="4167" spans="4:4" x14ac:dyDescent="0.25">
      <c r="D4167" s="141"/>
    </row>
    <row r="4168" spans="4:4" x14ac:dyDescent="0.25">
      <c r="D4168" s="141"/>
    </row>
    <row r="4169" spans="4:4" x14ac:dyDescent="0.25">
      <c r="D4169" s="141"/>
    </row>
    <row r="4170" spans="4:4" x14ac:dyDescent="0.25">
      <c r="D4170" s="141"/>
    </row>
    <row r="4171" spans="4:4" x14ac:dyDescent="0.25">
      <c r="D4171" s="141"/>
    </row>
    <row r="4172" spans="4:4" x14ac:dyDescent="0.25">
      <c r="D4172" s="141"/>
    </row>
    <row r="4173" spans="4:4" x14ac:dyDescent="0.25">
      <c r="D4173" s="141"/>
    </row>
    <row r="4174" spans="4:4" x14ac:dyDescent="0.25">
      <c r="D4174" s="141"/>
    </row>
    <row r="4175" spans="4:4" x14ac:dyDescent="0.25">
      <c r="D4175" s="141"/>
    </row>
    <row r="4176" spans="4:4" x14ac:dyDescent="0.25">
      <c r="D4176" s="141"/>
    </row>
    <row r="4177" spans="4:4" x14ac:dyDescent="0.25">
      <c r="D4177" s="141"/>
    </row>
    <row r="4178" spans="4:4" x14ac:dyDescent="0.25">
      <c r="D4178" s="141"/>
    </row>
    <row r="4179" spans="4:4" x14ac:dyDescent="0.25">
      <c r="D4179" s="141"/>
    </row>
    <row r="4180" spans="4:4" x14ac:dyDescent="0.25">
      <c r="D4180" s="141"/>
    </row>
    <row r="4181" spans="4:4" x14ac:dyDescent="0.25">
      <c r="D4181" s="141"/>
    </row>
    <row r="4182" spans="4:4" x14ac:dyDescent="0.25">
      <c r="D4182" s="141"/>
    </row>
    <row r="4183" spans="4:4" x14ac:dyDescent="0.25">
      <c r="D4183" s="141"/>
    </row>
    <row r="4184" spans="4:4" x14ac:dyDescent="0.25">
      <c r="D4184" s="141"/>
    </row>
    <row r="4185" spans="4:4" x14ac:dyDescent="0.25">
      <c r="D4185" s="141"/>
    </row>
    <row r="4186" spans="4:4" x14ac:dyDescent="0.25">
      <c r="D4186" s="141"/>
    </row>
    <row r="4187" spans="4:4" x14ac:dyDescent="0.25">
      <c r="D4187" s="141"/>
    </row>
    <row r="4188" spans="4:4" x14ac:dyDescent="0.25">
      <c r="D4188" s="141"/>
    </row>
    <row r="4189" spans="4:4" x14ac:dyDescent="0.25">
      <c r="D4189" s="141"/>
    </row>
    <row r="4190" spans="4:4" x14ac:dyDescent="0.25">
      <c r="D4190" s="141"/>
    </row>
    <row r="4191" spans="4:4" x14ac:dyDescent="0.25">
      <c r="D4191" s="141"/>
    </row>
    <row r="4192" spans="4:4" x14ac:dyDescent="0.25">
      <c r="D4192" s="141"/>
    </row>
    <row r="4193" spans="4:4" x14ac:dyDescent="0.25">
      <c r="D4193" s="141"/>
    </row>
    <row r="4194" spans="4:4" x14ac:dyDescent="0.25">
      <c r="D4194" s="141"/>
    </row>
    <row r="4195" spans="4:4" x14ac:dyDescent="0.25">
      <c r="D4195" s="141"/>
    </row>
    <row r="4196" spans="4:4" x14ac:dyDescent="0.25">
      <c r="D4196" s="141"/>
    </row>
    <row r="4197" spans="4:4" x14ac:dyDescent="0.25">
      <c r="D4197" s="141"/>
    </row>
    <row r="4198" spans="4:4" x14ac:dyDescent="0.25">
      <c r="D4198" s="141"/>
    </row>
    <row r="4199" spans="4:4" x14ac:dyDescent="0.25">
      <c r="D4199" s="141"/>
    </row>
    <row r="4200" spans="4:4" x14ac:dyDescent="0.25">
      <c r="D4200" s="141"/>
    </row>
    <row r="4201" spans="4:4" x14ac:dyDescent="0.25">
      <c r="D4201" s="141"/>
    </row>
    <row r="4202" spans="4:4" x14ac:dyDescent="0.25">
      <c r="D4202" s="141"/>
    </row>
    <row r="4203" spans="4:4" x14ac:dyDescent="0.25">
      <c r="D4203" s="141"/>
    </row>
    <row r="4204" spans="4:4" x14ac:dyDescent="0.25">
      <c r="D4204" s="141"/>
    </row>
    <row r="4205" spans="4:4" x14ac:dyDescent="0.25">
      <c r="D4205" s="141"/>
    </row>
    <row r="4206" spans="4:4" x14ac:dyDescent="0.25">
      <c r="D4206" s="141"/>
    </row>
    <row r="4207" spans="4:4" x14ac:dyDescent="0.25">
      <c r="D4207" s="141"/>
    </row>
    <row r="4208" spans="4:4" x14ac:dyDescent="0.25">
      <c r="D4208" s="141"/>
    </row>
    <row r="4209" spans="4:4" x14ac:dyDescent="0.25">
      <c r="D4209" s="141"/>
    </row>
    <row r="4210" spans="4:4" x14ac:dyDescent="0.25">
      <c r="D4210" s="141"/>
    </row>
    <row r="4211" spans="4:4" x14ac:dyDescent="0.25">
      <c r="D4211" s="141"/>
    </row>
    <row r="4212" spans="4:4" x14ac:dyDescent="0.25">
      <c r="D4212" s="141"/>
    </row>
    <row r="4213" spans="4:4" x14ac:dyDescent="0.25">
      <c r="D4213" s="141"/>
    </row>
    <row r="4214" spans="4:4" x14ac:dyDescent="0.25">
      <c r="D4214" s="141"/>
    </row>
    <row r="4215" spans="4:4" x14ac:dyDescent="0.25">
      <c r="D4215" s="141"/>
    </row>
    <row r="4216" spans="4:4" x14ac:dyDescent="0.25">
      <c r="D4216" s="141"/>
    </row>
    <row r="4217" spans="4:4" x14ac:dyDescent="0.25">
      <c r="D4217" s="141"/>
    </row>
    <row r="4218" spans="4:4" x14ac:dyDescent="0.25">
      <c r="D4218" s="141"/>
    </row>
    <row r="4219" spans="4:4" x14ac:dyDescent="0.25">
      <c r="D4219" s="141"/>
    </row>
    <row r="4220" spans="4:4" x14ac:dyDescent="0.25">
      <c r="D4220" s="141"/>
    </row>
    <row r="4221" spans="4:4" x14ac:dyDescent="0.25">
      <c r="D4221" s="141"/>
    </row>
    <row r="4222" spans="4:4" x14ac:dyDescent="0.25">
      <c r="D4222" s="141"/>
    </row>
    <row r="4223" spans="4:4" x14ac:dyDescent="0.25">
      <c r="D4223" s="141"/>
    </row>
    <row r="4224" spans="4:4" x14ac:dyDescent="0.25">
      <c r="D4224" s="141"/>
    </row>
    <row r="4225" spans="4:4" x14ac:dyDescent="0.25">
      <c r="D4225" s="141"/>
    </row>
    <row r="4226" spans="4:4" x14ac:dyDescent="0.25">
      <c r="D4226" s="141"/>
    </row>
    <row r="4227" spans="4:4" x14ac:dyDescent="0.25">
      <c r="D4227" s="141"/>
    </row>
    <row r="4228" spans="4:4" x14ac:dyDescent="0.25">
      <c r="D4228" s="141"/>
    </row>
    <row r="4229" spans="4:4" x14ac:dyDescent="0.25">
      <c r="D4229" s="141"/>
    </row>
    <row r="4230" spans="4:4" x14ac:dyDescent="0.25">
      <c r="D4230" s="141"/>
    </row>
    <row r="4231" spans="4:4" x14ac:dyDescent="0.25">
      <c r="D4231" s="141"/>
    </row>
    <row r="4232" spans="4:4" x14ac:dyDescent="0.25">
      <c r="D4232" s="141"/>
    </row>
    <row r="4233" spans="4:4" x14ac:dyDescent="0.25">
      <c r="D4233" s="141"/>
    </row>
    <row r="4234" spans="4:4" x14ac:dyDescent="0.25">
      <c r="D4234" s="141"/>
    </row>
    <row r="4235" spans="4:4" x14ac:dyDescent="0.25">
      <c r="D4235" s="141"/>
    </row>
    <row r="4236" spans="4:4" x14ac:dyDescent="0.25">
      <c r="D4236" s="141"/>
    </row>
    <row r="4237" spans="4:4" x14ac:dyDescent="0.25">
      <c r="D4237" s="141"/>
    </row>
    <row r="4238" spans="4:4" x14ac:dyDescent="0.25">
      <c r="D4238" s="141"/>
    </row>
    <row r="4239" spans="4:4" x14ac:dyDescent="0.25">
      <c r="D4239" s="141"/>
    </row>
    <row r="4240" spans="4:4" x14ac:dyDescent="0.25">
      <c r="D4240" s="141"/>
    </row>
    <row r="4241" spans="4:4" x14ac:dyDescent="0.25">
      <c r="D4241" s="141"/>
    </row>
    <row r="4242" spans="4:4" x14ac:dyDescent="0.25">
      <c r="D4242" s="141"/>
    </row>
    <row r="4243" spans="4:4" x14ac:dyDescent="0.25">
      <c r="D4243" s="141"/>
    </row>
    <row r="4244" spans="4:4" x14ac:dyDescent="0.25">
      <c r="D4244" s="141"/>
    </row>
    <row r="4245" spans="4:4" x14ac:dyDescent="0.25">
      <c r="D4245" s="141"/>
    </row>
    <row r="4246" spans="4:4" x14ac:dyDescent="0.25">
      <c r="D4246" s="141"/>
    </row>
    <row r="4247" spans="4:4" x14ac:dyDescent="0.25">
      <c r="D4247" s="141"/>
    </row>
    <row r="4248" spans="4:4" x14ac:dyDescent="0.25">
      <c r="D4248" s="141"/>
    </row>
    <row r="4249" spans="4:4" x14ac:dyDescent="0.25">
      <c r="D4249" s="141"/>
    </row>
    <row r="4250" spans="4:4" x14ac:dyDescent="0.25">
      <c r="D4250" s="141"/>
    </row>
    <row r="4251" spans="4:4" x14ac:dyDescent="0.25">
      <c r="D4251" s="141"/>
    </row>
    <row r="4252" spans="4:4" x14ac:dyDescent="0.25">
      <c r="D4252" s="141"/>
    </row>
    <row r="4253" spans="4:4" x14ac:dyDescent="0.25">
      <c r="D4253" s="141"/>
    </row>
    <row r="4254" spans="4:4" x14ac:dyDescent="0.25">
      <c r="D4254" s="141"/>
    </row>
    <row r="4255" spans="4:4" x14ac:dyDescent="0.25">
      <c r="D4255" s="141"/>
    </row>
    <row r="4256" spans="4:4" x14ac:dyDescent="0.25">
      <c r="D4256" s="141"/>
    </row>
    <row r="4257" spans="4:4" x14ac:dyDescent="0.25">
      <c r="D4257" s="141"/>
    </row>
    <row r="4258" spans="4:4" x14ac:dyDescent="0.25">
      <c r="D4258" s="141"/>
    </row>
    <row r="4259" spans="4:4" x14ac:dyDescent="0.25">
      <c r="D4259" s="141"/>
    </row>
    <row r="4260" spans="4:4" x14ac:dyDescent="0.25">
      <c r="D4260" s="141"/>
    </row>
    <row r="4261" spans="4:4" x14ac:dyDescent="0.25">
      <c r="D4261" s="141"/>
    </row>
    <row r="4262" spans="4:4" x14ac:dyDescent="0.25">
      <c r="D4262" s="141"/>
    </row>
    <row r="4263" spans="4:4" x14ac:dyDescent="0.25">
      <c r="D4263" s="141"/>
    </row>
    <row r="4264" spans="4:4" x14ac:dyDescent="0.25">
      <c r="D4264" s="141"/>
    </row>
    <row r="4265" spans="4:4" x14ac:dyDescent="0.25">
      <c r="D4265" s="141"/>
    </row>
    <row r="4266" spans="4:4" x14ac:dyDescent="0.25">
      <c r="D4266" s="141"/>
    </row>
    <row r="4267" spans="4:4" x14ac:dyDescent="0.25">
      <c r="D4267" s="141"/>
    </row>
    <row r="4268" spans="4:4" x14ac:dyDescent="0.25">
      <c r="D4268" s="141"/>
    </row>
    <row r="4269" spans="4:4" x14ac:dyDescent="0.25">
      <c r="D4269" s="141"/>
    </row>
    <row r="4270" spans="4:4" x14ac:dyDescent="0.25">
      <c r="D4270" s="141"/>
    </row>
    <row r="4271" spans="4:4" x14ac:dyDescent="0.25">
      <c r="D4271" s="141"/>
    </row>
    <row r="4272" spans="4:4" x14ac:dyDescent="0.25">
      <c r="D4272" s="141"/>
    </row>
    <row r="4273" spans="4:4" x14ac:dyDescent="0.25">
      <c r="D4273" s="141"/>
    </row>
    <row r="4274" spans="4:4" x14ac:dyDescent="0.25">
      <c r="D4274" s="141"/>
    </row>
    <row r="4275" spans="4:4" x14ac:dyDescent="0.25">
      <c r="D4275" s="141"/>
    </row>
    <row r="4276" spans="4:4" x14ac:dyDescent="0.25">
      <c r="D4276" s="141"/>
    </row>
    <row r="4277" spans="4:4" x14ac:dyDescent="0.25">
      <c r="D4277" s="141"/>
    </row>
    <row r="4278" spans="4:4" x14ac:dyDescent="0.25">
      <c r="D4278" s="141"/>
    </row>
    <row r="4279" spans="4:4" x14ac:dyDescent="0.25">
      <c r="D4279" s="141"/>
    </row>
    <row r="4280" spans="4:4" x14ac:dyDescent="0.25">
      <c r="D4280" s="141"/>
    </row>
    <row r="4281" spans="4:4" x14ac:dyDescent="0.25">
      <c r="D4281" s="141"/>
    </row>
    <row r="4282" spans="4:4" x14ac:dyDescent="0.25">
      <c r="D4282" s="141"/>
    </row>
    <row r="4283" spans="4:4" x14ac:dyDescent="0.25">
      <c r="D4283" s="141"/>
    </row>
    <row r="4284" spans="4:4" x14ac:dyDescent="0.25">
      <c r="D4284" s="141"/>
    </row>
    <row r="4285" spans="4:4" x14ac:dyDescent="0.25">
      <c r="D4285" s="141"/>
    </row>
    <row r="4286" spans="4:4" x14ac:dyDescent="0.25">
      <c r="D4286" s="141"/>
    </row>
    <row r="4287" spans="4:4" x14ac:dyDescent="0.25">
      <c r="D4287" s="141"/>
    </row>
    <row r="4288" spans="4:4" x14ac:dyDescent="0.25">
      <c r="D4288" s="141"/>
    </row>
    <row r="4289" spans="4:4" x14ac:dyDescent="0.25">
      <c r="D4289" s="141"/>
    </row>
    <row r="4290" spans="4:4" x14ac:dyDescent="0.25">
      <c r="D4290" s="141"/>
    </row>
    <row r="4291" spans="4:4" x14ac:dyDescent="0.25">
      <c r="D4291" s="141"/>
    </row>
    <row r="4292" spans="4:4" x14ac:dyDescent="0.25">
      <c r="D4292" s="141"/>
    </row>
    <row r="4293" spans="4:4" x14ac:dyDescent="0.25">
      <c r="D4293" s="141"/>
    </row>
    <row r="4294" spans="4:4" x14ac:dyDescent="0.25">
      <c r="D4294" s="141"/>
    </row>
    <row r="4295" spans="4:4" x14ac:dyDescent="0.25">
      <c r="D4295" s="141"/>
    </row>
    <row r="4296" spans="4:4" x14ac:dyDescent="0.25">
      <c r="D4296" s="141"/>
    </row>
    <row r="4297" spans="4:4" x14ac:dyDescent="0.25">
      <c r="D4297" s="141"/>
    </row>
    <row r="4298" spans="4:4" x14ac:dyDescent="0.25">
      <c r="D4298" s="141"/>
    </row>
    <row r="4299" spans="4:4" x14ac:dyDescent="0.25">
      <c r="D4299" s="141"/>
    </row>
    <row r="4300" spans="4:4" x14ac:dyDescent="0.25">
      <c r="D4300" s="141"/>
    </row>
    <row r="4301" spans="4:4" x14ac:dyDescent="0.25">
      <c r="D4301" s="141"/>
    </row>
    <row r="4302" spans="4:4" x14ac:dyDescent="0.25">
      <c r="D4302" s="141"/>
    </row>
    <row r="4303" spans="4:4" x14ac:dyDescent="0.25">
      <c r="D4303" s="141"/>
    </row>
    <row r="4304" spans="4:4" x14ac:dyDescent="0.25">
      <c r="D4304" s="141"/>
    </row>
    <row r="4305" spans="4:4" x14ac:dyDescent="0.25">
      <c r="D4305" s="141"/>
    </row>
    <row r="4306" spans="4:4" x14ac:dyDescent="0.25">
      <c r="D4306" s="141"/>
    </row>
    <row r="4307" spans="4:4" x14ac:dyDescent="0.25">
      <c r="D4307" s="141"/>
    </row>
    <row r="4308" spans="4:4" x14ac:dyDescent="0.25">
      <c r="D4308" s="141"/>
    </row>
    <row r="4309" spans="4:4" x14ac:dyDescent="0.25">
      <c r="D4309" s="141"/>
    </row>
    <row r="4310" spans="4:4" x14ac:dyDescent="0.25">
      <c r="D4310" s="141"/>
    </row>
    <row r="4311" spans="4:4" x14ac:dyDescent="0.25">
      <c r="D4311" s="141"/>
    </row>
    <row r="4312" spans="4:4" x14ac:dyDescent="0.25">
      <c r="D4312" s="141"/>
    </row>
    <row r="4313" spans="4:4" x14ac:dyDescent="0.25">
      <c r="D4313" s="141"/>
    </row>
    <row r="4314" spans="4:4" x14ac:dyDescent="0.25">
      <c r="D4314" s="141"/>
    </row>
    <row r="4315" spans="4:4" x14ac:dyDescent="0.25">
      <c r="D4315" s="141"/>
    </row>
    <row r="4316" spans="4:4" x14ac:dyDescent="0.25">
      <c r="D4316" s="141"/>
    </row>
    <row r="4317" spans="4:4" x14ac:dyDescent="0.25">
      <c r="D4317" s="141"/>
    </row>
    <row r="4318" spans="4:4" x14ac:dyDescent="0.25">
      <c r="D4318" s="141"/>
    </row>
    <row r="4319" spans="4:4" x14ac:dyDescent="0.25">
      <c r="D4319" s="141"/>
    </row>
    <row r="4320" spans="4:4" x14ac:dyDescent="0.25">
      <c r="D4320" s="141"/>
    </row>
    <row r="4321" spans="4:4" x14ac:dyDescent="0.25">
      <c r="D4321" s="141"/>
    </row>
    <row r="4322" spans="4:4" x14ac:dyDescent="0.25">
      <c r="D4322" s="141"/>
    </row>
    <row r="4323" spans="4:4" x14ac:dyDescent="0.25">
      <c r="D4323" s="141"/>
    </row>
    <row r="4324" spans="4:4" x14ac:dyDescent="0.25">
      <c r="D4324" s="141"/>
    </row>
    <row r="4325" spans="4:4" x14ac:dyDescent="0.25">
      <c r="D4325" s="141"/>
    </row>
    <row r="4326" spans="4:4" x14ac:dyDescent="0.25">
      <c r="D4326" s="141"/>
    </row>
    <row r="4327" spans="4:4" x14ac:dyDescent="0.25">
      <c r="D4327" s="141"/>
    </row>
    <row r="4328" spans="4:4" x14ac:dyDescent="0.25">
      <c r="D4328" s="141"/>
    </row>
    <row r="4329" spans="4:4" x14ac:dyDescent="0.25">
      <c r="D4329" s="141"/>
    </row>
    <row r="4330" spans="4:4" x14ac:dyDescent="0.25">
      <c r="D4330" s="141"/>
    </row>
    <row r="4331" spans="4:4" x14ac:dyDescent="0.25">
      <c r="D4331" s="141"/>
    </row>
    <row r="4332" spans="4:4" x14ac:dyDescent="0.25">
      <c r="D4332" s="141"/>
    </row>
    <row r="4333" spans="4:4" x14ac:dyDescent="0.25">
      <c r="D4333" s="141"/>
    </row>
    <row r="4334" spans="4:4" x14ac:dyDescent="0.25">
      <c r="D4334" s="141"/>
    </row>
    <row r="4335" spans="4:4" x14ac:dyDescent="0.25">
      <c r="D4335" s="141"/>
    </row>
    <row r="4336" spans="4:4" x14ac:dyDescent="0.25">
      <c r="D4336" s="141"/>
    </row>
    <row r="4337" spans="4:4" x14ac:dyDescent="0.25">
      <c r="D4337" s="141"/>
    </row>
    <row r="4338" spans="4:4" x14ac:dyDescent="0.25">
      <c r="D4338" s="141"/>
    </row>
    <row r="4339" spans="4:4" x14ac:dyDescent="0.25">
      <c r="D4339" s="141"/>
    </row>
    <row r="4340" spans="4:4" x14ac:dyDescent="0.25">
      <c r="D4340" s="141"/>
    </row>
    <row r="4341" spans="4:4" x14ac:dyDescent="0.25">
      <c r="D4341" s="141"/>
    </row>
    <row r="4342" spans="4:4" x14ac:dyDescent="0.25">
      <c r="D4342" s="141"/>
    </row>
    <row r="4343" spans="4:4" x14ac:dyDescent="0.25">
      <c r="D4343" s="141"/>
    </row>
    <row r="4344" spans="4:4" x14ac:dyDescent="0.25">
      <c r="D4344" s="141"/>
    </row>
    <row r="4345" spans="4:4" x14ac:dyDescent="0.25">
      <c r="D4345" s="141"/>
    </row>
    <row r="4346" spans="4:4" x14ac:dyDescent="0.25">
      <c r="D4346" s="141"/>
    </row>
    <row r="4347" spans="4:4" x14ac:dyDescent="0.25">
      <c r="D4347" s="141"/>
    </row>
    <row r="4348" spans="4:4" x14ac:dyDescent="0.25">
      <c r="D4348" s="141"/>
    </row>
    <row r="4349" spans="4:4" x14ac:dyDescent="0.25">
      <c r="D4349" s="141"/>
    </row>
    <row r="4350" spans="4:4" x14ac:dyDescent="0.25">
      <c r="D4350" s="141"/>
    </row>
    <row r="4351" spans="4:4" x14ac:dyDescent="0.25">
      <c r="D4351" s="141"/>
    </row>
    <row r="4352" spans="4:4" x14ac:dyDescent="0.25">
      <c r="D4352" s="141"/>
    </row>
    <row r="4353" spans="4:4" x14ac:dyDescent="0.25">
      <c r="D4353" s="141"/>
    </row>
    <row r="4354" spans="4:4" x14ac:dyDescent="0.25">
      <c r="D4354" s="141"/>
    </row>
    <row r="4355" spans="4:4" x14ac:dyDescent="0.25">
      <c r="D4355" s="141"/>
    </row>
    <row r="4356" spans="4:4" x14ac:dyDescent="0.25">
      <c r="D4356" s="141"/>
    </row>
    <row r="4357" spans="4:4" x14ac:dyDescent="0.25">
      <c r="D4357" s="141"/>
    </row>
    <row r="4358" spans="4:4" x14ac:dyDescent="0.25">
      <c r="D4358" s="141"/>
    </row>
    <row r="4359" spans="4:4" x14ac:dyDescent="0.25">
      <c r="D4359" s="141"/>
    </row>
    <row r="4360" spans="4:4" x14ac:dyDescent="0.25">
      <c r="D4360" s="141"/>
    </row>
    <row r="4361" spans="4:4" x14ac:dyDescent="0.25">
      <c r="D4361" s="141"/>
    </row>
    <row r="4362" spans="4:4" x14ac:dyDescent="0.25">
      <c r="D4362" s="141"/>
    </row>
    <row r="4363" spans="4:4" x14ac:dyDescent="0.25">
      <c r="D4363" s="141"/>
    </row>
    <row r="4364" spans="4:4" x14ac:dyDescent="0.25">
      <c r="D4364" s="141"/>
    </row>
    <row r="4365" spans="4:4" x14ac:dyDescent="0.25">
      <c r="D4365" s="141"/>
    </row>
    <row r="4366" spans="4:4" x14ac:dyDescent="0.25">
      <c r="D4366" s="141"/>
    </row>
    <row r="4367" spans="4:4" x14ac:dyDescent="0.25">
      <c r="D4367" s="141"/>
    </row>
    <row r="4368" spans="4:4" x14ac:dyDescent="0.25">
      <c r="D4368" s="141"/>
    </row>
    <row r="4369" spans="4:4" x14ac:dyDescent="0.25">
      <c r="D4369" s="141"/>
    </row>
    <row r="4370" spans="4:4" x14ac:dyDescent="0.25">
      <c r="D4370" s="141"/>
    </row>
    <row r="4371" spans="4:4" x14ac:dyDescent="0.25">
      <c r="D4371" s="141"/>
    </row>
    <row r="4372" spans="4:4" x14ac:dyDescent="0.25">
      <c r="D4372" s="141"/>
    </row>
    <row r="4373" spans="4:4" x14ac:dyDescent="0.25">
      <c r="D4373" s="141"/>
    </row>
    <row r="4374" spans="4:4" x14ac:dyDescent="0.25">
      <c r="D4374" s="141"/>
    </row>
    <row r="4375" spans="4:4" x14ac:dyDescent="0.25">
      <c r="D4375" s="141"/>
    </row>
    <row r="4376" spans="4:4" x14ac:dyDescent="0.25">
      <c r="D4376" s="141"/>
    </row>
    <row r="4377" spans="4:4" x14ac:dyDescent="0.25">
      <c r="D4377" s="141"/>
    </row>
    <row r="4378" spans="4:4" x14ac:dyDescent="0.25">
      <c r="D4378" s="141"/>
    </row>
    <row r="4379" spans="4:4" x14ac:dyDescent="0.25">
      <c r="D4379" s="141"/>
    </row>
    <row r="4380" spans="4:4" x14ac:dyDescent="0.25">
      <c r="D4380" s="141"/>
    </row>
    <row r="4381" spans="4:4" x14ac:dyDescent="0.25">
      <c r="D4381" s="141"/>
    </row>
    <row r="4382" spans="4:4" x14ac:dyDescent="0.25">
      <c r="D4382" s="141"/>
    </row>
    <row r="4383" spans="4:4" x14ac:dyDescent="0.25">
      <c r="D4383" s="141"/>
    </row>
    <row r="4384" spans="4:4" x14ac:dyDescent="0.25">
      <c r="D4384" s="141"/>
    </row>
    <row r="4385" spans="4:4" x14ac:dyDescent="0.25">
      <c r="D4385" s="141"/>
    </row>
    <row r="4386" spans="4:4" x14ac:dyDescent="0.25">
      <c r="D4386" s="141"/>
    </row>
    <row r="4387" spans="4:4" x14ac:dyDescent="0.25">
      <c r="D4387" s="141"/>
    </row>
    <row r="4388" spans="4:4" x14ac:dyDescent="0.25">
      <c r="D4388" s="141"/>
    </row>
    <row r="4389" spans="4:4" x14ac:dyDescent="0.25">
      <c r="D4389" s="141"/>
    </row>
    <row r="4390" spans="4:4" x14ac:dyDescent="0.25">
      <c r="D4390" s="141"/>
    </row>
    <row r="4391" spans="4:4" x14ac:dyDescent="0.25">
      <c r="D4391" s="141"/>
    </row>
    <row r="4392" spans="4:4" x14ac:dyDescent="0.25">
      <c r="D4392" s="141"/>
    </row>
    <row r="4393" spans="4:4" x14ac:dyDescent="0.25">
      <c r="D4393" s="141"/>
    </row>
    <row r="4394" spans="4:4" x14ac:dyDescent="0.25">
      <c r="D4394" s="141"/>
    </row>
    <row r="4395" spans="4:4" x14ac:dyDescent="0.25">
      <c r="D4395" s="141"/>
    </row>
    <row r="4396" spans="4:4" x14ac:dyDescent="0.25">
      <c r="D4396" s="141"/>
    </row>
    <row r="4397" spans="4:4" x14ac:dyDescent="0.25">
      <c r="D4397" s="141"/>
    </row>
    <row r="4398" spans="4:4" x14ac:dyDescent="0.25">
      <c r="D4398" s="141"/>
    </row>
    <row r="4399" spans="4:4" x14ac:dyDescent="0.25">
      <c r="D4399" s="141"/>
    </row>
    <row r="4400" spans="4:4" x14ac:dyDescent="0.25">
      <c r="D4400" s="141"/>
    </row>
    <row r="4401" spans="4:4" x14ac:dyDescent="0.25">
      <c r="D4401" s="141"/>
    </row>
    <row r="4402" spans="4:4" x14ac:dyDescent="0.25">
      <c r="D4402" s="141"/>
    </row>
    <row r="4403" spans="4:4" x14ac:dyDescent="0.25">
      <c r="D4403" s="141"/>
    </row>
    <row r="4404" spans="4:4" x14ac:dyDescent="0.25">
      <c r="D4404" s="141"/>
    </row>
    <row r="4405" spans="4:4" x14ac:dyDescent="0.25">
      <c r="D4405" s="141"/>
    </row>
    <row r="4406" spans="4:4" x14ac:dyDescent="0.25">
      <c r="D4406" s="141"/>
    </row>
    <row r="4407" spans="4:4" x14ac:dyDescent="0.25">
      <c r="D4407" s="141"/>
    </row>
    <row r="4408" spans="4:4" x14ac:dyDescent="0.25">
      <c r="D4408" s="141"/>
    </row>
    <row r="4409" spans="4:4" x14ac:dyDescent="0.25">
      <c r="D4409" s="141"/>
    </row>
    <row r="4410" spans="4:4" x14ac:dyDescent="0.25">
      <c r="D4410" s="141"/>
    </row>
    <row r="4411" spans="4:4" x14ac:dyDescent="0.25">
      <c r="D4411" s="141"/>
    </row>
    <row r="4412" spans="4:4" x14ac:dyDescent="0.25">
      <c r="D4412" s="141"/>
    </row>
    <row r="4413" spans="4:4" x14ac:dyDescent="0.25">
      <c r="D4413" s="141"/>
    </row>
    <row r="4414" spans="4:4" x14ac:dyDescent="0.25">
      <c r="D4414" s="141"/>
    </row>
    <row r="4415" spans="4:4" x14ac:dyDescent="0.25">
      <c r="D4415" s="141"/>
    </row>
    <row r="4416" spans="4:4" x14ac:dyDescent="0.25">
      <c r="D4416" s="141"/>
    </row>
    <row r="4417" spans="4:4" x14ac:dyDescent="0.25">
      <c r="D4417" s="141"/>
    </row>
    <row r="4418" spans="4:4" x14ac:dyDescent="0.25">
      <c r="D4418" s="141"/>
    </row>
    <row r="4419" spans="4:4" x14ac:dyDescent="0.25">
      <c r="D4419" s="141"/>
    </row>
    <row r="4420" spans="4:4" x14ac:dyDescent="0.25">
      <c r="D4420" s="141"/>
    </row>
    <row r="4421" spans="4:4" x14ac:dyDescent="0.25">
      <c r="D4421" s="141"/>
    </row>
    <row r="4422" spans="4:4" x14ac:dyDescent="0.25">
      <c r="D4422" s="141"/>
    </row>
    <row r="4423" spans="4:4" x14ac:dyDescent="0.25">
      <c r="D4423" s="141"/>
    </row>
    <row r="4424" spans="4:4" x14ac:dyDescent="0.25">
      <c r="D4424" s="141"/>
    </row>
    <row r="4425" spans="4:4" x14ac:dyDescent="0.25">
      <c r="D4425" s="141"/>
    </row>
    <row r="4426" spans="4:4" x14ac:dyDescent="0.25">
      <c r="D4426" s="141"/>
    </row>
    <row r="4427" spans="4:4" x14ac:dyDescent="0.25">
      <c r="D4427" s="141"/>
    </row>
    <row r="4428" spans="4:4" x14ac:dyDescent="0.25">
      <c r="D4428" s="141"/>
    </row>
    <row r="4429" spans="4:4" x14ac:dyDescent="0.25">
      <c r="D4429" s="141"/>
    </row>
    <row r="4430" spans="4:4" x14ac:dyDescent="0.25">
      <c r="D4430" s="141"/>
    </row>
    <row r="4431" spans="4:4" x14ac:dyDescent="0.25">
      <c r="D4431" s="141"/>
    </row>
    <row r="4432" spans="4:4" x14ac:dyDescent="0.25">
      <c r="D4432" s="141"/>
    </row>
    <row r="4433" spans="4:4" x14ac:dyDescent="0.25">
      <c r="D4433" s="141"/>
    </row>
    <row r="4434" spans="4:4" x14ac:dyDescent="0.25">
      <c r="D4434" s="141"/>
    </row>
    <row r="4435" spans="4:4" x14ac:dyDescent="0.25">
      <c r="D4435" s="141"/>
    </row>
    <row r="4436" spans="4:4" x14ac:dyDescent="0.25">
      <c r="D4436" s="141"/>
    </row>
    <row r="4437" spans="4:4" x14ac:dyDescent="0.25">
      <c r="D4437" s="141"/>
    </row>
    <row r="4438" spans="4:4" x14ac:dyDescent="0.25">
      <c r="D4438" s="141"/>
    </row>
    <row r="4439" spans="4:4" x14ac:dyDescent="0.25">
      <c r="D4439" s="141"/>
    </row>
    <row r="4440" spans="4:4" x14ac:dyDescent="0.25">
      <c r="D4440" s="141"/>
    </row>
    <row r="4441" spans="4:4" x14ac:dyDescent="0.25">
      <c r="D4441" s="141"/>
    </row>
    <row r="4442" spans="4:4" x14ac:dyDescent="0.25">
      <c r="D4442" s="141"/>
    </row>
    <row r="4443" spans="4:4" x14ac:dyDescent="0.25">
      <c r="D4443" s="141"/>
    </row>
    <row r="4444" spans="4:4" x14ac:dyDescent="0.25">
      <c r="D4444" s="141"/>
    </row>
    <row r="4445" spans="4:4" x14ac:dyDescent="0.25">
      <c r="D4445" s="141"/>
    </row>
    <row r="4446" spans="4:4" x14ac:dyDescent="0.25">
      <c r="D4446" s="141"/>
    </row>
    <row r="4447" spans="4:4" x14ac:dyDescent="0.25">
      <c r="D4447" s="141"/>
    </row>
    <row r="4448" spans="4:4" x14ac:dyDescent="0.25">
      <c r="D4448" s="141"/>
    </row>
    <row r="4449" spans="4:4" x14ac:dyDescent="0.25">
      <c r="D4449" s="141"/>
    </row>
    <row r="4450" spans="4:4" x14ac:dyDescent="0.25">
      <c r="D4450" s="141"/>
    </row>
    <row r="4451" spans="4:4" x14ac:dyDescent="0.25">
      <c r="D4451" s="141"/>
    </row>
    <row r="4452" spans="4:4" x14ac:dyDescent="0.25">
      <c r="D4452" s="141"/>
    </row>
    <row r="4453" spans="4:4" x14ac:dyDescent="0.25">
      <c r="D4453" s="141"/>
    </row>
    <row r="4454" spans="4:4" x14ac:dyDescent="0.25">
      <c r="D4454" s="141"/>
    </row>
    <row r="4455" spans="4:4" x14ac:dyDescent="0.25">
      <c r="D4455" s="141"/>
    </row>
    <row r="4456" spans="4:4" x14ac:dyDescent="0.25">
      <c r="D4456" s="141"/>
    </row>
    <row r="4457" spans="4:4" x14ac:dyDescent="0.25">
      <c r="D4457" s="141"/>
    </row>
    <row r="4458" spans="4:4" x14ac:dyDescent="0.25">
      <c r="D4458" s="141"/>
    </row>
    <row r="4459" spans="4:4" x14ac:dyDescent="0.25">
      <c r="D4459" s="141"/>
    </row>
    <row r="4460" spans="4:4" x14ac:dyDescent="0.25">
      <c r="D4460" s="141"/>
    </row>
    <row r="4461" spans="4:4" x14ac:dyDescent="0.25">
      <c r="D4461" s="141"/>
    </row>
    <row r="4462" spans="4:4" x14ac:dyDescent="0.25">
      <c r="D4462" s="141"/>
    </row>
    <row r="4463" spans="4:4" x14ac:dyDescent="0.25">
      <c r="D4463" s="141"/>
    </row>
    <row r="4464" spans="4:4" x14ac:dyDescent="0.25">
      <c r="D4464" s="141"/>
    </row>
    <row r="4465" spans="4:4" x14ac:dyDescent="0.25">
      <c r="D4465" s="141"/>
    </row>
    <row r="4466" spans="4:4" x14ac:dyDescent="0.25">
      <c r="D4466" s="141"/>
    </row>
    <row r="4467" spans="4:4" x14ac:dyDescent="0.25">
      <c r="D4467" s="141"/>
    </row>
    <row r="4468" spans="4:4" x14ac:dyDescent="0.25">
      <c r="D4468" s="141"/>
    </row>
    <row r="4469" spans="4:4" x14ac:dyDescent="0.25">
      <c r="D4469" s="141"/>
    </row>
    <row r="4470" spans="4:4" x14ac:dyDescent="0.25">
      <c r="D4470" s="141"/>
    </row>
    <row r="4471" spans="4:4" x14ac:dyDescent="0.25">
      <c r="D4471" s="141"/>
    </row>
    <row r="4472" spans="4:4" x14ac:dyDescent="0.25">
      <c r="D4472" s="141"/>
    </row>
    <row r="4473" spans="4:4" x14ac:dyDescent="0.25">
      <c r="D4473" s="141"/>
    </row>
    <row r="4474" spans="4:4" x14ac:dyDescent="0.25">
      <c r="D4474" s="141"/>
    </row>
    <row r="4475" spans="4:4" x14ac:dyDescent="0.25">
      <c r="D4475" s="141"/>
    </row>
    <row r="4476" spans="4:4" x14ac:dyDescent="0.25">
      <c r="D4476" s="141"/>
    </row>
    <row r="4477" spans="4:4" x14ac:dyDescent="0.25">
      <c r="D4477" s="141"/>
    </row>
    <row r="4478" spans="4:4" x14ac:dyDescent="0.25">
      <c r="D4478" s="141"/>
    </row>
    <row r="4479" spans="4:4" x14ac:dyDescent="0.25">
      <c r="D4479" s="141"/>
    </row>
    <row r="4480" spans="4:4" x14ac:dyDescent="0.25">
      <c r="D4480" s="141"/>
    </row>
    <row r="4481" spans="4:4" x14ac:dyDescent="0.25">
      <c r="D4481" s="141"/>
    </row>
    <row r="4482" spans="4:4" x14ac:dyDescent="0.25">
      <c r="D4482" s="141"/>
    </row>
    <row r="4483" spans="4:4" x14ac:dyDescent="0.25">
      <c r="D4483" s="141"/>
    </row>
    <row r="4484" spans="4:4" x14ac:dyDescent="0.25">
      <c r="D4484" s="141"/>
    </row>
    <row r="4485" spans="4:4" x14ac:dyDescent="0.25">
      <c r="D4485" s="141"/>
    </row>
    <row r="4486" spans="4:4" x14ac:dyDescent="0.25">
      <c r="D4486" s="141"/>
    </row>
    <row r="4487" spans="4:4" x14ac:dyDescent="0.25">
      <c r="D4487" s="141"/>
    </row>
    <row r="4488" spans="4:4" x14ac:dyDescent="0.25">
      <c r="D4488" s="141"/>
    </row>
    <row r="4489" spans="4:4" x14ac:dyDescent="0.25">
      <c r="D4489" s="141"/>
    </row>
    <row r="4490" spans="4:4" x14ac:dyDescent="0.25">
      <c r="D4490" s="141"/>
    </row>
    <row r="4491" spans="4:4" x14ac:dyDescent="0.25">
      <c r="D4491" s="141"/>
    </row>
    <row r="4492" spans="4:4" x14ac:dyDescent="0.25">
      <c r="D4492" s="141"/>
    </row>
    <row r="4493" spans="4:4" x14ac:dyDescent="0.25">
      <c r="D4493" s="141"/>
    </row>
    <row r="4494" spans="4:4" x14ac:dyDescent="0.25">
      <c r="D4494" s="141"/>
    </row>
    <row r="4495" spans="4:4" x14ac:dyDescent="0.25">
      <c r="D4495" s="141"/>
    </row>
    <row r="4496" spans="4:4" x14ac:dyDescent="0.25">
      <c r="D4496" s="141"/>
    </row>
    <row r="4497" spans="4:4" x14ac:dyDescent="0.25">
      <c r="D4497" s="141"/>
    </row>
    <row r="4498" spans="4:4" x14ac:dyDescent="0.25">
      <c r="D4498" s="141"/>
    </row>
    <row r="4499" spans="4:4" x14ac:dyDescent="0.25">
      <c r="D4499" s="141"/>
    </row>
    <row r="4500" spans="4:4" x14ac:dyDescent="0.25">
      <c r="D4500" s="141"/>
    </row>
    <row r="4501" spans="4:4" x14ac:dyDescent="0.25">
      <c r="D4501" s="141"/>
    </row>
    <row r="4502" spans="4:4" x14ac:dyDescent="0.25">
      <c r="D4502" s="141"/>
    </row>
    <row r="4503" spans="4:4" x14ac:dyDescent="0.25">
      <c r="D4503" s="141"/>
    </row>
    <row r="4504" spans="4:4" x14ac:dyDescent="0.25">
      <c r="D4504" s="141"/>
    </row>
    <row r="4505" spans="4:4" x14ac:dyDescent="0.25">
      <c r="D4505" s="141"/>
    </row>
    <row r="4506" spans="4:4" x14ac:dyDescent="0.25">
      <c r="D4506" s="141"/>
    </row>
    <row r="4507" spans="4:4" x14ac:dyDescent="0.25">
      <c r="D4507" s="141"/>
    </row>
    <row r="4508" spans="4:4" x14ac:dyDescent="0.25">
      <c r="D4508" s="141"/>
    </row>
    <row r="4509" spans="4:4" x14ac:dyDescent="0.25">
      <c r="D4509" s="141"/>
    </row>
    <row r="4510" spans="4:4" x14ac:dyDescent="0.25">
      <c r="D4510" s="141"/>
    </row>
    <row r="4511" spans="4:4" x14ac:dyDescent="0.25">
      <c r="D4511" s="141"/>
    </row>
    <row r="4512" spans="4:4" x14ac:dyDescent="0.25">
      <c r="D4512" s="141"/>
    </row>
    <row r="4513" spans="4:4" x14ac:dyDescent="0.25">
      <c r="D4513" s="141"/>
    </row>
    <row r="4514" spans="4:4" x14ac:dyDescent="0.25">
      <c r="D4514" s="141"/>
    </row>
    <row r="4515" spans="4:4" x14ac:dyDescent="0.25">
      <c r="D4515" s="141"/>
    </row>
    <row r="4516" spans="4:4" x14ac:dyDescent="0.25">
      <c r="D4516" s="141"/>
    </row>
    <row r="4517" spans="4:4" x14ac:dyDescent="0.25">
      <c r="D4517" s="141"/>
    </row>
    <row r="4518" spans="4:4" x14ac:dyDescent="0.25">
      <c r="D4518" s="141"/>
    </row>
    <row r="4519" spans="4:4" x14ac:dyDescent="0.25">
      <c r="D4519" s="141"/>
    </row>
    <row r="4520" spans="4:4" x14ac:dyDescent="0.25">
      <c r="D4520" s="141"/>
    </row>
    <row r="4521" spans="4:4" x14ac:dyDescent="0.25">
      <c r="D4521" s="141"/>
    </row>
    <row r="4522" spans="4:4" x14ac:dyDescent="0.25">
      <c r="D4522" s="141"/>
    </row>
    <row r="4523" spans="4:4" x14ac:dyDescent="0.25">
      <c r="D4523" s="141"/>
    </row>
    <row r="4524" spans="4:4" x14ac:dyDescent="0.25">
      <c r="D4524" s="141"/>
    </row>
    <row r="4525" spans="4:4" x14ac:dyDescent="0.25">
      <c r="D4525" s="141"/>
    </row>
    <row r="4526" spans="4:4" x14ac:dyDescent="0.25">
      <c r="D4526" s="141"/>
    </row>
    <row r="4527" spans="4:4" x14ac:dyDescent="0.25">
      <c r="D4527" s="141"/>
    </row>
    <row r="4528" spans="4:4" x14ac:dyDescent="0.25">
      <c r="D4528" s="141"/>
    </row>
    <row r="4529" spans="4:4" x14ac:dyDescent="0.25">
      <c r="D4529" s="141"/>
    </row>
    <row r="4530" spans="4:4" x14ac:dyDescent="0.25">
      <c r="D4530" s="141"/>
    </row>
    <row r="4531" spans="4:4" x14ac:dyDescent="0.25">
      <c r="D4531" s="141"/>
    </row>
    <row r="4532" spans="4:4" x14ac:dyDescent="0.25">
      <c r="D4532" s="141"/>
    </row>
    <row r="4533" spans="4:4" x14ac:dyDescent="0.25">
      <c r="D4533" s="141"/>
    </row>
    <row r="4534" spans="4:4" x14ac:dyDescent="0.25">
      <c r="D4534" s="141"/>
    </row>
    <row r="4535" spans="4:4" x14ac:dyDescent="0.25">
      <c r="D4535" s="141"/>
    </row>
    <row r="4536" spans="4:4" x14ac:dyDescent="0.25">
      <c r="D4536" s="141"/>
    </row>
    <row r="4537" spans="4:4" x14ac:dyDescent="0.25">
      <c r="D4537" s="141"/>
    </row>
    <row r="4538" spans="4:4" x14ac:dyDescent="0.25">
      <c r="D4538" s="141"/>
    </row>
    <row r="4539" spans="4:4" x14ac:dyDescent="0.25">
      <c r="D4539" s="141"/>
    </row>
    <row r="4540" spans="4:4" x14ac:dyDescent="0.25">
      <c r="D4540" s="141"/>
    </row>
    <row r="4541" spans="4:4" x14ac:dyDescent="0.25">
      <c r="D4541" s="141"/>
    </row>
    <row r="4542" spans="4:4" x14ac:dyDescent="0.25">
      <c r="D4542" s="141"/>
    </row>
    <row r="4543" spans="4:4" x14ac:dyDescent="0.25">
      <c r="D4543" s="141"/>
    </row>
    <row r="4544" spans="4:4" x14ac:dyDescent="0.25">
      <c r="D4544" s="141"/>
    </row>
    <row r="4545" spans="4:4" x14ac:dyDescent="0.25">
      <c r="D4545" s="141"/>
    </row>
    <row r="4546" spans="4:4" x14ac:dyDescent="0.25">
      <c r="D4546" s="141"/>
    </row>
    <row r="4547" spans="4:4" x14ac:dyDescent="0.25">
      <c r="D4547" s="141"/>
    </row>
    <row r="4548" spans="4:4" x14ac:dyDescent="0.25">
      <c r="D4548" s="141"/>
    </row>
    <row r="4549" spans="4:4" x14ac:dyDescent="0.25">
      <c r="D4549" s="141"/>
    </row>
    <row r="4550" spans="4:4" x14ac:dyDescent="0.25">
      <c r="D4550" s="141"/>
    </row>
    <row r="4551" spans="4:4" x14ac:dyDescent="0.25">
      <c r="D4551" s="141"/>
    </row>
    <row r="4552" spans="4:4" x14ac:dyDescent="0.25">
      <c r="D4552" s="141"/>
    </row>
    <row r="4553" spans="4:4" x14ac:dyDescent="0.25">
      <c r="D4553" s="141"/>
    </row>
    <row r="4554" spans="4:4" x14ac:dyDescent="0.25">
      <c r="D4554" s="141"/>
    </row>
    <row r="4555" spans="4:4" x14ac:dyDescent="0.25">
      <c r="D4555" s="141"/>
    </row>
    <row r="4556" spans="4:4" x14ac:dyDescent="0.25">
      <c r="D4556" s="141"/>
    </row>
    <row r="4557" spans="4:4" x14ac:dyDescent="0.25">
      <c r="D4557" s="141"/>
    </row>
    <row r="4558" spans="4:4" x14ac:dyDescent="0.25">
      <c r="D4558" s="141"/>
    </row>
    <row r="4559" spans="4:4" x14ac:dyDescent="0.25">
      <c r="D4559" s="141"/>
    </row>
    <row r="4560" spans="4:4" x14ac:dyDescent="0.25">
      <c r="D4560" s="141"/>
    </row>
    <row r="4561" spans="4:4" x14ac:dyDescent="0.25">
      <c r="D4561" s="141"/>
    </row>
    <row r="4562" spans="4:4" x14ac:dyDescent="0.25">
      <c r="D4562" s="141"/>
    </row>
    <row r="4563" spans="4:4" x14ac:dyDescent="0.25">
      <c r="D4563" s="141"/>
    </row>
    <row r="4564" spans="4:4" x14ac:dyDescent="0.25">
      <c r="D4564" s="141"/>
    </row>
    <row r="4565" spans="4:4" x14ac:dyDescent="0.25">
      <c r="D4565" s="141"/>
    </row>
    <row r="4566" spans="4:4" x14ac:dyDescent="0.25">
      <c r="D4566" s="141"/>
    </row>
    <row r="4567" spans="4:4" x14ac:dyDescent="0.25">
      <c r="D4567" s="141"/>
    </row>
    <row r="4568" spans="4:4" x14ac:dyDescent="0.25">
      <c r="D4568" s="141"/>
    </row>
    <row r="4569" spans="4:4" x14ac:dyDescent="0.25">
      <c r="D4569" s="141"/>
    </row>
    <row r="4570" spans="4:4" x14ac:dyDescent="0.25">
      <c r="D4570" s="141"/>
    </row>
    <row r="4571" spans="4:4" x14ac:dyDescent="0.25">
      <c r="D4571" s="141"/>
    </row>
    <row r="4572" spans="4:4" x14ac:dyDescent="0.25">
      <c r="D4572" s="141"/>
    </row>
    <row r="4573" spans="4:4" x14ac:dyDescent="0.25">
      <c r="D4573" s="141"/>
    </row>
    <row r="4574" spans="4:4" x14ac:dyDescent="0.25">
      <c r="D4574" s="141"/>
    </row>
    <row r="4575" spans="4:4" x14ac:dyDescent="0.25">
      <c r="D4575" s="141"/>
    </row>
    <row r="4576" spans="4:4" x14ac:dyDescent="0.25">
      <c r="D4576" s="141"/>
    </row>
    <row r="4577" spans="4:4" x14ac:dyDescent="0.25">
      <c r="D4577" s="141"/>
    </row>
    <row r="4578" spans="4:4" x14ac:dyDescent="0.25">
      <c r="D4578" s="141"/>
    </row>
    <row r="4579" spans="4:4" x14ac:dyDescent="0.25">
      <c r="D4579" s="141"/>
    </row>
    <row r="4580" spans="4:4" x14ac:dyDescent="0.25">
      <c r="D4580" s="141"/>
    </row>
    <row r="4581" spans="4:4" x14ac:dyDescent="0.25">
      <c r="D4581" s="141"/>
    </row>
    <row r="4582" spans="4:4" x14ac:dyDescent="0.25">
      <c r="D4582" s="141"/>
    </row>
    <row r="4583" spans="4:4" x14ac:dyDescent="0.25">
      <c r="D4583" s="141"/>
    </row>
    <row r="4584" spans="4:4" x14ac:dyDescent="0.25">
      <c r="D4584" s="141"/>
    </row>
    <row r="4585" spans="4:4" x14ac:dyDescent="0.25">
      <c r="D4585" s="141"/>
    </row>
    <row r="4586" spans="4:4" x14ac:dyDescent="0.25">
      <c r="D4586" s="141"/>
    </row>
    <row r="4587" spans="4:4" x14ac:dyDescent="0.25">
      <c r="D4587" s="141"/>
    </row>
    <row r="4588" spans="4:4" x14ac:dyDescent="0.25">
      <c r="D4588" s="141"/>
    </row>
    <row r="4589" spans="4:4" x14ac:dyDescent="0.25">
      <c r="D4589" s="141"/>
    </row>
    <row r="4590" spans="4:4" x14ac:dyDescent="0.25">
      <c r="D4590" s="141"/>
    </row>
    <row r="4591" spans="4:4" x14ac:dyDescent="0.25">
      <c r="D4591" s="141"/>
    </row>
    <row r="4592" spans="4:4" x14ac:dyDescent="0.25">
      <c r="D4592" s="141"/>
    </row>
    <row r="4593" spans="4:4" x14ac:dyDescent="0.25">
      <c r="D4593" s="141"/>
    </row>
    <row r="4594" spans="4:4" x14ac:dyDescent="0.25">
      <c r="D4594" s="141"/>
    </row>
    <row r="4595" spans="4:4" x14ac:dyDescent="0.25">
      <c r="D4595" s="141"/>
    </row>
    <row r="4596" spans="4:4" x14ac:dyDescent="0.25">
      <c r="D4596" s="141"/>
    </row>
    <row r="4597" spans="4:4" x14ac:dyDescent="0.25">
      <c r="D4597" s="141"/>
    </row>
    <row r="4598" spans="4:4" x14ac:dyDescent="0.25">
      <c r="D4598" s="141"/>
    </row>
    <row r="4599" spans="4:4" x14ac:dyDescent="0.25">
      <c r="D4599" s="141"/>
    </row>
    <row r="4600" spans="4:4" x14ac:dyDescent="0.25">
      <c r="D4600" s="141"/>
    </row>
    <row r="4601" spans="4:4" x14ac:dyDescent="0.25">
      <c r="D4601" s="141"/>
    </row>
    <row r="4602" spans="4:4" x14ac:dyDescent="0.25">
      <c r="D4602" s="141"/>
    </row>
    <row r="4603" spans="4:4" x14ac:dyDescent="0.25">
      <c r="D4603" s="141"/>
    </row>
    <row r="4604" spans="4:4" x14ac:dyDescent="0.25">
      <c r="D4604" s="141"/>
    </row>
    <row r="4605" spans="4:4" x14ac:dyDescent="0.25">
      <c r="D4605" s="141"/>
    </row>
    <row r="4606" spans="4:4" x14ac:dyDescent="0.25">
      <c r="D4606" s="141"/>
    </row>
    <row r="4607" spans="4:4" x14ac:dyDescent="0.25">
      <c r="D4607" s="141"/>
    </row>
    <row r="4608" spans="4:4" x14ac:dyDescent="0.25">
      <c r="D4608" s="141"/>
    </row>
    <row r="4609" spans="4:4" x14ac:dyDescent="0.25">
      <c r="D4609" s="141"/>
    </row>
    <row r="4610" spans="4:4" x14ac:dyDescent="0.25">
      <c r="D4610" s="141"/>
    </row>
    <row r="4611" spans="4:4" x14ac:dyDescent="0.25">
      <c r="D4611" s="141"/>
    </row>
    <row r="4612" spans="4:4" x14ac:dyDescent="0.25">
      <c r="D4612" s="141"/>
    </row>
    <row r="4613" spans="4:4" x14ac:dyDescent="0.25">
      <c r="D4613" s="141"/>
    </row>
    <row r="4614" spans="4:4" x14ac:dyDescent="0.25">
      <c r="D4614" s="141"/>
    </row>
    <row r="4615" spans="4:4" x14ac:dyDescent="0.25">
      <c r="D4615" s="141"/>
    </row>
    <row r="4616" spans="4:4" x14ac:dyDescent="0.25">
      <c r="D4616" s="141"/>
    </row>
    <row r="4617" spans="4:4" x14ac:dyDescent="0.25">
      <c r="D4617" s="141"/>
    </row>
    <row r="4618" spans="4:4" x14ac:dyDescent="0.25">
      <c r="D4618" s="141"/>
    </row>
    <row r="4619" spans="4:4" x14ac:dyDescent="0.25">
      <c r="D4619" s="141"/>
    </row>
    <row r="4620" spans="4:4" x14ac:dyDescent="0.25">
      <c r="D4620" s="141"/>
    </row>
    <row r="4621" spans="4:4" x14ac:dyDescent="0.25">
      <c r="D4621" s="141"/>
    </row>
    <row r="4622" spans="4:4" x14ac:dyDescent="0.25">
      <c r="D4622" s="141"/>
    </row>
    <row r="4623" spans="4:4" x14ac:dyDescent="0.25">
      <c r="D4623" s="141"/>
    </row>
    <row r="4624" spans="4:4" x14ac:dyDescent="0.25">
      <c r="D4624" s="141"/>
    </row>
    <row r="4625" spans="4:4" x14ac:dyDescent="0.25">
      <c r="D4625" s="141"/>
    </row>
    <row r="4626" spans="4:4" x14ac:dyDescent="0.25">
      <c r="D4626" s="141"/>
    </row>
    <row r="4627" spans="4:4" x14ac:dyDescent="0.25">
      <c r="D4627" s="141"/>
    </row>
    <row r="4628" spans="4:4" x14ac:dyDescent="0.25">
      <c r="D4628" s="141"/>
    </row>
    <row r="4629" spans="4:4" x14ac:dyDescent="0.25">
      <c r="D4629" s="141"/>
    </row>
    <row r="4630" spans="4:4" x14ac:dyDescent="0.25">
      <c r="D4630" s="141"/>
    </row>
    <row r="4631" spans="4:4" x14ac:dyDescent="0.25">
      <c r="D4631" s="141"/>
    </row>
    <row r="4632" spans="4:4" x14ac:dyDescent="0.25">
      <c r="D4632" s="141"/>
    </row>
    <row r="4633" spans="4:4" x14ac:dyDescent="0.25">
      <c r="D4633" s="141"/>
    </row>
    <row r="4634" spans="4:4" x14ac:dyDescent="0.25">
      <c r="D4634" s="141"/>
    </row>
    <row r="4635" spans="4:4" x14ac:dyDescent="0.25">
      <c r="D4635" s="141"/>
    </row>
    <row r="4636" spans="4:4" x14ac:dyDescent="0.25">
      <c r="D4636" s="141"/>
    </row>
    <row r="4637" spans="4:4" x14ac:dyDescent="0.25">
      <c r="D4637" s="141"/>
    </row>
    <row r="4638" spans="4:4" x14ac:dyDescent="0.25">
      <c r="D4638" s="141"/>
    </row>
    <row r="4639" spans="4:4" x14ac:dyDescent="0.25">
      <c r="D4639" s="141"/>
    </row>
    <row r="4640" spans="4:4" x14ac:dyDescent="0.25">
      <c r="D4640" s="141"/>
    </row>
    <row r="4641" spans="4:4" x14ac:dyDescent="0.25">
      <c r="D4641" s="141"/>
    </row>
    <row r="4642" spans="4:4" x14ac:dyDescent="0.25">
      <c r="D4642" s="141"/>
    </row>
    <row r="4643" spans="4:4" x14ac:dyDescent="0.25">
      <c r="D4643" s="141"/>
    </row>
    <row r="4644" spans="4:4" x14ac:dyDescent="0.25">
      <c r="D4644" s="141"/>
    </row>
    <row r="4645" spans="4:4" x14ac:dyDescent="0.25">
      <c r="D4645" s="141"/>
    </row>
    <row r="4646" spans="4:4" x14ac:dyDescent="0.25">
      <c r="D4646" s="141"/>
    </row>
    <row r="4647" spans="4:4" x14ac:dyDescent="0.25">
      <c r="D4647" s="141"/>
    </row>
    <row r="4648" spans="4:4" x14ac:dyDescent="0.25">
      <c r="D4648" s="141"/>
    </row>
    <row r="4649" spans="4:4" x14ac:dyDescent="0.25">
      <c r="D4649" s="141"/>
    </row>
    <row r="4650" spans="4:4" x14ac:dyDescent="0.25">
      <c r="D4650" s="141"/>
    </row>
    <row r="4651" spans="4:4" x14ac:dyDescent="0.25">
      <c r="D4651" s="141"/>
    </row>
    <row r="4652" spans="4:4" x14ac:dyDescent="0.25">
      <c r="D4652" s="141"/>
    </row>
    <row r="4653" spans="4:4" x14ac:dyDescent="0.25">
      <c r="D4653" s="141"/>
    </row>
    <row r="4654" spans="4:4" x14ac:dyDescent="0.25">
      <c r="D4654" s="141"/>
    </row>
    <row r="4655" spans="4:4" x14ac:dyDescent="0.25">
      <c r="D4655" s="141"/>
    </row>
    <row r="4656" spans="4:4" x14ac:dyDescent="0.25">
      <c r="D4656" s="141"/>
    </row>
    <row r="4657" spans="4:4" x14ac:dyDescent="0.25">
      <c r="D4657" s="141"/>
    </row>
    <row r="4658" spans="4:4" x14ac:dyDescent="0.25">
      <c r="D4658" s="141"/>
    </row>
    <row r="4659" spans="4:4" x14ac:dyDescent="0.25">
      <c r="D4659" s="141"/>
    </row>
    <row r="4660" spans="4:4" x14ac:dyDescent="0.25">
      <c r="D4660" s="141"/>
    </row>
    <row r="4661" spans="4:4" x14ac:dyDescent="0.25">
      <c r="D4661" s="141"/>
    </row>
    <row r="4662" spans="4:4" x14ac:dyDescent="0.25">
      <c r="D4662" s="141"/>
    </row>
    <row r="4663" spans="4:4" x14ac:dyDescent="0.25">
      <c r="D4663" s="141"/>
    </row>
    <row r="4664" spans="4:4" x14ac:dyDescent="0.25">
      <c r="D4664" s="141"/>
    </row>
    <row r="4665" spans="4:4" x14ac:dyDescent="0.25">
      <c r="D4665" s="141"/>
    </row>
    <row r="4666" spans="4:4" x14ac:dyDescent="0.25">
      <c r="D4666" s="141"/>
    </row>
    <row r="4667" spans="4:4" x14ac:dyDescent="0.25">
      <c r="D4667" s="141"/>
    </row>
    <row r="4668" spans="4:4" x14ac:dyDescent="0.25">
      <c r="D4668" s="141"/>
    </row>
    <row r="4669" spans="4:4" x14ac:dyDescent="0.25">
      <c r="D4669" s="141"/>
    </row>
    <row r="4670" spans="4:4" x14ac:dyDescent="0.25">
      <c r="D4670" s="141"/>
    </row>
    <row r="4671" spans="4:4" x14ac:dyDescent="0.25">
      <c r="D4671" s="141"/>
    </row>
    <row r="4672" spans="4:4" x14ac:dyDescent="0.25">
      <c r="D4672" s="141"/>
    </row>
    <row r="4673" spans="4:4" x14ac:dyDescent="0.25">
      <c r="D4673" s="141"/>
    </row>
    <row r="4674" spans="4:4" x14ac:dyDescent="0.25">
      <c r="D4674" s="141"/>
    </row>
    <row r="4675" spans="4:4" x14ac:dyDescent="0.25">
      <c r="D4675" s="141"/>
    </row>
    <row r="4676" spans="4:4" x14ac:dyDescent="0.25">
      <c r="D4676" s="141"/>
    </row>
    <row r="4677" spans="4:4" x14ac:dyDescent="0.25">
      <c r="D4677" s="141"/>
    </row>
    <row r="4678" spans="4:4" x14ac:dyDescent="0.25">
      <c r="D4678" s="141"/>
    </row>
    <row r="4679" spans="4:4" x14ac:dyDescent="0.25">
      <c r="D4679" s="141"/>
    </row>
    <row r="4680" spans="4:4" x14ac:dyDescent="0.25">
      <c r="D4680" s="141"/>
    </row>
    <row r="4681" spans="4:4" x14ac:dyDescent="0.25">
      <c r="D4681" s="141"/>
    </row>
    <row r="4682" spans="4:4" x14ac:dyDescent="0.25">
      <c r="D4682" s="141"/>
    </row>
    <row r="4683" spans="4:4" x14ac:dyDescent="0.25">
      <c r="D4683" s="141"/>
    </row>
    <row r="4684" spans="4:4" x14ac:dyDescent="0.25">
      <c r="D4684" s="141"/>
    </row>
    <row r="4685" spans="4:4" x14ac:dyDescent="0.25">
      <c r="D4685" s="141"/>
    </row>
    <row r="4686" spans="4:4" x14ac:dyDescent="0.25">
      <c r="D4686" s="141"/>
    </row>
    <row r="4687" spans="4:4" x14ac:dyDescent="0.25">
      <c r="D4687" s="141"/>
    </row>
    <row r="4688" spans="4:4" x14ac:dyDescent="0.25">
      <c r="D4688" s="141"/>
    </row>
    <row r="4689" spans="4:4" x14ac:dyDescent="0.25">
      <c r="D4689" s="141"/>
    </row>
    <row r="4690" spans="4:4" x14ac:dyDescent="0.25">
      <c r="D4690" s="141"/>
    </row>
    <row r="4691" spans="4:4" x14ac:dyDescent="0.25">
      <c r="D4691" s="141"/>
    </row>
    <row r="4692" spans="4:4" x14ac:dyDescent="0.25">
      <c r="D4692" s="141"/>
    </row>
    <row r="4693" spans="4:4" x14ac:dyDescent="0.25">
      <c r="D4693" s="141"/>
    </row>
    <row r="4694" spans="4:4" x14ac:dyDescent="0.25">
      <c r="D4694" s="141"/>
    </row>
    <row r="4695" spans="4:4" x14ac:dyDescent="0.25">
      <c r="D4695" s="141"/>
    </row>
    <row r="4696" spans="4:4" x14ac:dyDescent="0.25">
      <c r="D4696" s="141"/>
    </row>
    <row r="4697" spans="4:4" x14ac:dyDescent="0.25">
      <c r="D4697" s="141"/>
    </row>
    <row r="4698" spans="4:4" x14ac:dyDescent="0.25">
      <c r="D4698" s="141"/>
    </row>
    <row r="4699" spans="4:4" x14ac:dyDescent="0.25">
      <c r="D4699" s="141"/>
    </row>
    <row r="4700" spans="4:4" x14ac:dyDescent="0.25">
      <c r="D4700" s="141"/>
    </row>
    <row r="4701" spans="4:4" x14ac:dyDescent="0.25">
      <c r="D4701" s="141"/>
    </row>
    <row r="4702" spans="4:4" x14ac:dyDescent="0.25">
      <c r="D4702" s="141"/>
    </row>
    <row r="4703" spans="4:4" x14ac:dyDescent="0.25">
      <c r="D4703" s="141"/>
    </row>
    <row r="4704" spans="4:4" x14ac:dyDescent="0.25">
      <c r="D4704" s="141"/>
    </row>
    <row r="4705" spans="4:4" x14ac:dyDescent="0.25">
      <c r="D4705" s="141"/>
    </row>
    <row r="4706" spans="4:4" x14ac:dyDescent="0.25">
      <c r="D4706" s="141"/>
    </row>
    <row r="4707" spans="4:4" x14ac:dyDescent="0.25">
      <c r="D4707" s="141"/>
    </row>
    <row r="4708" spans="4:4" x14ac:dyDescent="0.25">
      <c r="D4708" s="141"/>
    </row>
    <row r="4709" spans="4:4" x14ac:dyDescent="0.25">
      <c r="D4709" s="141"/>
    </row>
    <row r="4710" spans="4:4" x14ac:dyDescent="0.25">
      <c r="D4710" s="141"/>
    </row>
    <row r="4711" spans="4:4" x14ac:dyDescent="0.25">
      <c r="D4711" s="141"/>
    </row>
    <row r="4712" spans="4:4" x14ac:dyDescent="0.25">
      <c r="D4712" s="141"/>
    </row>
    <row r="4713" spans="4:4" x14ac:dyDescent="0.25">
      <c r="D4713" s="141"/>
    </row>
    <row r="4714" spans="4:4" x14ac:dyDescent="0.25">
      <c r="D4714" s="141"/>
    </row>
    <row r="4715" spans="4:4" x14ac:dyDescent="0.25">
      <c r="D4715" s="141"/>
    </row>
    <row r="4716" spans="4:4" x14ac:dyDescent="0.25">
      <c r="D4716" s="141"/>
    </row>
    <row r="4717" spans="4:4" x14ac:dyDescent="0.25">
      <c r="D4717" s="141"/>
    </row>
    <row r="4718" spans="4:4" x14ac:dyDescent="0.25">
      <c r="D4718" s="141"/>
    </row>
    <row r="4719" spans="4:4" x14ac:dyDescent="0.25">
      <c r="D4719" s="141"/>
    </row>
    <row r="4720" spans="4:4" x14ac:dyDescent="0.25">
      <c r="D4720" s="141"/>
    </row>
    <row r="4721" spans="4:4" x14ac:dyDescent="0.25">
      <c r="D4721" s="141"/>
    </row>
    <row r="4722" spans="4:4" x14ac:dyDescent="0.25">
      <c r="D4722" s="141"/>
    </row>
    <row r="4723" spans="4:4" x14ac:dyDescent="0.25">
      <c r="D4723" s="141"/>
    </row>
    <row r="4724" spans="4:4" x14ac:dyDescent="0.25">
      <c r="D4724" s="141"/>
    </row>
    <row r="4725" spans="4:4" x14ac:dyDescent="0.25">
      <c r="D4725" s="141"/>
    </row>
    <row r="4726" spans="4:4" x14ac:dyDescent="0.25">
      <c r="D4726" s="141"/>
    </row>
    <row r="4727" spans="4:4" x14ac:dyDescent="0.25">
      <c r="D4727" s="141"/>
    </row>
    <row r="4728" spans="4:4" x14ac:dyDescent="0.25">
      <c r="D4728" s="141"/>
    </row>
    <row r="4729" spans="4:4" x14ac:dyDescent="0.25">
      <c r="D4729" s="141"/>
    </row>
    <row r="4730" spans="4:4" x14ac:dyDescent="0.25">
      <c r="D4730" s="141"/>
    </row>
    <row r="4731" spans="4:4" x14ac:dyDescent="0.25">
      <c r="D4731" s="141"/>
    </row>
    <row r="4732" spans="4:4" x14ac:dyDescent="0.25">
      <c r="D4732" s="141"/>
    </row>
    <row r="4733" spans="4:4" x14ac:dyDescent="0.25">
      <c r="D4733" s="141"/>
    </row>
    <row r="4734" spans="4:4" x14ac:dyDescent="0.25">
      <c r="D4734" s="141"/>
    </row>
    <row r="4735" spans="4:4" x14ac:dyDescent="0.25">
      <c r="D4735" s="141"/>
    </row>
    <row r="4736" spans="4:4" x14ac:dyDescent="0.25">
      <c r="D4736" s="141"/>
    </row>
    <row r="4737" spans="4:4" x14ac:dyDescent="0.25">
      <c r="D4737" s="141"/>
    </row>
    <row r="4738" spans="4:4" x14ac:dyDescent="0.25">
      <c r="D4738" s="141"/>
    </row>
    <row r="4739" spans="4:4" x14ac:dyDescent="0.25">
      <c r="D4739" s="141"/>
    </row>
    <row r="4740" spans="4:4" x14ac:dyDescent="0.25">
      <c r="D4740" s="141"/>
    </row>
    <row r="4741" spans="4:4" x14ac:dyDescent="0.25">
      <c r="D4741" s="141"/>
    </row>
    <row r="4742" spans="4:4" x14ac:dyDescent="0.25">
      <c r="D4742" s="141"/>
    </row>
    <row r="4743" spans="4:4" x14ac:dyDescent="0.25">
      <c r="D4743" s="141"/>
    </row>
    <row r="4744" spans="4:4" x14ac:dyDescent="0.25">
      <c r="D4744" s="141"/>
    </row>
    <row r="4745" spans="4:4" x14ac:dyDescent="0.25">
      <c r="D4745" s="141"/>
    </row>
    <row r="4746" spans="4:4" x14ac:dyDescent="0.25">
      <c r="D4746" s="141"/>
    </row>
    <row r="4747" spans="4:4" x14ac:dyDescent="0.25">
      <c r="D4747" s="141"/>
    </row>
    <row r="4748" spans="4:4" x14ac:dyDescent="0.25">
      <c r="D4748" s="141"/>
    </row>
    <row r="4749" spans="4:4" x14ac:dyDescent="0.25">
      <c r="D4749" s="141"/>
    </row>
    <row r="4750" spans="4:4" x14ac:dyDescent="0.25">
      <c r="D4750" s="141"/>
    </row>
    <row r="4751" spans="4:4" x14ac:dyDescent="0.25">
      <c r="D4751" s="141"/>
    </row>
    <row r="4752" spans="4:4" x14ac:dyDescent="0.25">
      <c r="D4752" s="141"/>
    </row>
    <row r="4753" spans="4:4" x14ac:dyDescent="0.25">
      <c r="D4753" s="141"/>
    </row>
    <row r="4754" spans="4:4" x14ac:dyDescent="0.25">
      <c r="D4754" s="141"/>
    </row>
    <row r="4755" spans="4:4" x14ac:dyDescent="0.25">
      <c r="D4755" s="141"/>
    </row>
    <row r="4756" spans="4:4" x14ac:dyDescent="0.25">
      <c r="D4756" s="141"/>
    </row>
    <row r="4757" spans="4:4" x14ac:dyDescent="0.25">
      <c r="D4757" s="141"/>
    </row>
    <row r="4758" spans="4:4" x14ac:dyDescent="0.25">
      <c r="D4758" s="141"/>
    </row>
    <row r="4759" spans="4:4" x14ac:dyDescent="0.25">
      <c r="D4759" s="141"/>
    </row>
    <row r="4760" spans="4:4" x14ac:dyDescent="0.25">
      <c r="D4760" s="141"/>
    </row>
    <row r="4761" spans="4:4" x14ac:dyDescent="0.25">
      <c r="D4761" s="141"/>
    </row>
    <row r="4762" spans="4:4" x14ac:dyDescent="0.25">
      <c r="D4762" s="141"/>
    </row>
    <row r="4763" spans="4:4" x14ac:dyDescent="0.25">
      <c r="D4763" s="141"/>
    </row>
    <row r="4764" spans="4:4" x14ac:dyDescent="0.25">
      <c r="D4764" s="141"/>
    </row>
    <row r="4765" spans="4:4" x14ac:dyDescent="0.25">
      <c r="D4765" s="141"/>
    </row>
    <row r="4766" spans="4:4" x14ac:dyDescent="0.25">
      <c r="D4766" s="141"/>
    </row>
    <row r="4767" spans="4:4" x14ac:dyDescent="0.25">
      <c r="D4767" s="141"/>
    </row>
    <row r="4768" spans="4:4" x14ac:dyDescent="0.25">
      <c r="D4768" s="141"/>
    </row>
    <row r="4769" spans="4:4" x14ac:dyDescent="0.25">
      <c r="D4769" s="141"/>
    </row>
    <row r="4770" spans="4:4" x14ac:dyDescent="0.25">
      <c r="D4770" s="141"/>
    </row>
    <row r="4771" spans="4:4" x14ac:dyDescent="0.25">
      <c r="D4771" s="141"/>
    </row>
    <row r="4772" spans="4:4" x14ac:dyDescent="0.25">
      <c r="D4772" s="141"/>
    </row>
    <row r="4773" spans="4:4" x14ac:dyDescent="0.25">
      <c r="D4773" s="141"/>
    </row>
    <row r="4774" spans="4:4" x14ac:dyDescent="0.25">
      <c r="D4774" s="141"/>
    </row>
    <row r="4775" spans="4:4" x14ac:dyDescent="0.25">
      <c r="D4775" s="141"/>
    </row>
    <row r="4776" spans="4:4" x14ac:dyDescent="0.25">
      <c r="D4776" s="141"/>
    </row>
    <row r="4777" spans="4:4" x14ac:dyDescent="0.25">
      <c r="D4777" s="141"/>
    </row>
    <row r="4778" spans="4:4" x14ac:dyDescent="0.25">
      <c r="D4778" s="141"/>
    </row>
    <row r="4779" spans="4:4" x14ac:dyDescent="0.25">
      <c r="D4779" s="141"/>
    </row>
    <row r="4780" spans="4:4" x14ac:dyDescent="0.25">
      <c r="D4780" s="141"/>
    </row>
    <row r="4781" spans="4:4" x14ac:dyDescent="0.25">
      <c r="D4781" s="141"/>
    </row>
    <row r="4782" spans="4:4" x14ac:dyDescent="0.25">
      <c r="D4782" s="141"/>
    </row>
    <row r="4783" spans="4:4" x14ac:dyDescent="0.25">
      <c r="D4783" s="141"/>
    </row>
    <row r="4784" spans="4:4" x14ac:dyDescent="0.25">
      <c r="D4784" s="141"/>
    </row>
    <row r="4785" spans="4:4" x14ac:dyDescent="0.25">
      <c r="D4785" s="141"/>
    </row>
    <row r="4786" spans="4:4" x14ac:dyDescent="0.25">
      <c r="D4786" s="141"/>
    </row>
    <row r="4787" spans="4:4" x14ac:dyDescent="0.25">
      <c r="D4787" s="141"/>
    </row>
    <row r="4788" spans="4:4" x14ac:dyDescent="0.25">
      <c r="D4788" s="141"/>
    </row>
    <row r="4789" spans="4:4" x14ac:dyDescent="0.25">
      <c r="D4789" s="141"/>
    </row>
    <row r="4790" spans="4:4" x14ac:dyDescent="0.25">
      <c r="D4790" s="141"/>
    </row>
    <row r="4791" spans="4:4" x14ac:dyDescent="0.25">
      <c r="D4791" s="141"/>
    </row>
    <row r="4792" spans="4:4" x14ac:dyDescent="0.25">
      <c r="D4792" s="141"/>
    </row>
    <row r="4793" spans="4:4" x14ac:dyDescent="0.25">
      <c r="D4793" s="141"/>
    </row>
    <row r="4794" spans="4:4" x14ac:dyDescent="0.25">
      <c r="D4794" s="141"/>
    </row>
    <row r="4795" spans="4:4" x14ac:dyDescent="0.25">
      <c r="D4795" s="141"/>
    </row>
    <row r="4796" spans="4:4" x14ac:dyDescent="0.25">
      <c r="D4796" s="141"/>
    </row>
    <row r="4797" spans="4:4" x14ac:dyDescent="0.25">
      <c r="D4797" s="141"/>
    </row>
    <row r="4798" spans="4:4" x14ac:dyDescent="0.25">
      <c r="D4798" s="141"/>
    </row>
    <row r="4799" spans="4:4" x14ac:dyDescent="0.25">
      <c r="D4799" s="141"/>
    </row>
    <row r="4800" spans="4:4" x14ac:dyDescent="0.25">
      <c r="D4800" s="141"/>
    </row>
    <row r="4801" spans="4:4" x14ac:dyDescent="0.25">
      <c r="D4801" s="141"/>
    </row>
    <row r="4802" spans="4:4" x14ac:dyDescent="0.25">
      <c r="D4802" s="141"/>
    </row>
    <row r="4803" spans="4:4" x14ac:dyDescent="0.25">
      <c r="D4803" s="141"/>
    </row>
    <row r="4804" spans="4:4" x14ac:dyDescent="0.25">
      <c r="D4804" s="141"/>
    </row>
    <row r="4805" spans="4:4" x14ac:dyDescent="0.25">
      <c r="D4805" s="141"/>
    </row>
    <row r="4806" spans="4:4" x14ac:dyDescent="0.25">
      <c r="D4806" s="141"/>
    </row>
    <row r="4807" spans="4:4" x14ac:dyDescent="0.25">
      <c r="D4807" s="141"/>
    </row>
    <row r="4808" spans="4:4" x14ac:dyDescent="0.25">
      <c r="D4808" s="141"/>
    </row>
    <row r="4809" spans="4:4" x14ac:dyDescent="0.25">
      <c r="D4809" s="141"/>
    </row>
    <row r="4810" spans="4:4" x14ac:dyDescent="0.25">
      <c r="D4810" s="141"/>
    </row>
    <row r="4811" spans="4:4" x14ac:dyDescent="0.25">
      <c r="D4811" s="141"/>
    </row>
    <row r="4812" spans="4:4" x14ac:dyDescent="0.25">
      <c r="D4812" s="141"/>
    </row>
    <row r="4813" spans="4:4" x14ac:dyDescent="0.25">
      <c r="D4813" s="141"/>
    </row>
    <row r="4814" spans="4:4" x14ac:dyDescent="0.25">
      <c r="D4814" s="141"/>
    </row>
    <row r="4815" spans="4:4" x14ac:dyDescent="0.25">
      <c r="D4815" s="141"/>
    </row>
    <row r="4816" spans="4:4" x14ac:dyDescent="0.25">
      <c r="D4816" s="141"/>
    </row>
    <row r="4817" spans="4:4" x14ac:dyDescent="0.25">
      <c r="D4817" s="141"/>
    </row>
    <row r="4818" spans="4:4" x14ac:dyDescent="0.25">
      <c r="D4818" s="141"/>
    </row>
    <row r="4819" spans="4:4" x14ac:dyDescent="0.25">
      <c r="D4819" s="141"/>
    </row>
    <row r="4820" spans="4:4" x14ac:dyDescent="0.25">
      <c r="D4820" s="141"/>
    </row>
    <row r="4821" spans="4:4" x14ac:dyDescent="0.25">
      <c r="D4821" s="141"/>
    </row>
    <row r="4822" spans="4:4" x14ac:dyDescent="0.25">
      <c r="D4822" s="141"/>
    </row>
    <row r="4823" spans="4:4" x14ac:dyDescent="0.25">
      <c r="D4823" s="141"/>
    </row>
    <row r="4824" spans="4:4" x14ac:dyDescent="0.25">
      <c r="D4824" s="141"/>
    </row>
    <row r="4825" spans="4:4" x14ac:dyDescent="0.25">
      <c r="D4825" s="141"/>
    </row>
    <row r="4826" spans="4:4" x14ac:dyDescent="0.25">
      <c r="D4826" s="141"/>
    </row>
    <row r="4827" spans="4:4" x14ac:dyDescent="0.25">
      <c r="D4827" s="141"/>
    </row>
    <row r="4828" spans="4:4" x14ac:dyDescent="0.25">
      <c r="D4828" s="141"/>
    </row>
    <row r="4829" spans="4:4" x14ac:dyDescent="0.25">
      <c r="D4829" s="141"/>
    </row>
    <row r="4830" spans="4:4" x14ac:dyDescent="0.25">
      <c r="D4830" s="141"/>
    </row>
    <row r="4831" spans="4:4" x14ac:dyDescent="0.25">
      <c r="D4831" s="141"/>
    </row>
    <row r="4832" spans="4:4" x14ac:dyDescent="0.25">
      <c r="D4832" s="141"/>
    </row>
    <row r="4833" spans="4:4" x14ac:dyDescent="0.25">
      <c r="D4833" s="141"/>
    </row>
    <row r="4834" spans="4:4" x14ac:dyDescent="0.25">
      <c r="D4834" s="141"/>
    </row>
    <row r="4835" spans="4:4" x14ac:dyDescent="0.25">
      <c r="D4835" s="141"/>
    </row>
    <row r="4836" spans="4:4" x14ac:dyDescent="0.25">
      <c r="D4836" s="141"/>
    </row>
    <row r="4837" spans="4:4" x14ac:dyDescent="0.25">
      <c r="D4837" s="141"/>
    </row>
    <row r="4838" spans="4:4" x14ac:dyDescent="0.25">
      <c r="D4838" s="141"/>
    </row>
    <row r="4839" spans="4:4" x14ac:dyDescent="0.25">
      <c r="D4839" s="141"/>
    </row>
    <row r="4840" spans="4:4" x14ac:dyDescent="0.25">
      <c r="D4840" s="141"/>
    </row>
    <row r="4841" spans="4:4" x14ac:dyDescent="0.25">
      <c r="D4841" s="141"/>
    </row>
    <row r="4842" spans="4:4" x14ac:dyDescent="0.25">
      <c r="D4842" s="141"/>
    </row>
    <row r="4843" spans="4:4" x14ac:dyDescent="0.25">
      <c r="D4843" s="141"/>
    </row>
    <row r="4844" spans="4:4" x14ac:dyDescent="0.25">
      <c r="D4844" s="141"/>
    </row>
    <row r="4845" spans="4:4" x14ac:dyDescent="0.25">
      <c r="D4845" s="141"/>
    </row>
    <row r="4846" spans="4:4" x14ac:dyDescent="0.25">
      <c r="D4846" s="141"/>
    </row>
    <row r="4847" spans="4:4" x14ac:dyDescent="0.25">
      <c r="D4847" s="141"/>
    </row>
    <row r="4848" spans="4:4" x14ac:dyDescent="0.25">
      <c r="D4848" s="141"/>
    </row>
    <row r="4849" spans="4:4" x14ac:dyDescent="0.25">
      <c r="D4849" s="141"/>
    </row>
    <row r="4850" spans="4:4" x14ac:dyDescent="0.25">
      <c r="D4850" s="141"/>
    </row>
    <row r="4851" spans="4:4" x14ac:dyDescent="0.25">
      <c r="D4851" s="141"/>
    </row>
    <row r="4852" spans="4:4" x14ac:dyDescent="0.25">
      <c r="D4852" s="141"/>
    </row>
    <row r="4853" spans="4:4" x14ac:dyDescent="0.25">
      <c r="D4853" s="141"/>
    </row>
    <row r="4854" spans="4:4" x14ac:dyDescent="0.25">
      <c r="D4854" s="141"/>
    </row>
    <row r="4855" spans="4:4" x14ac:dyDescent="0.25">
      <c r="D4855" s="141"/>
    </row>
    <row r="4856" spans="4:4" x14ac:dyDescent="0.25">
      <c r="D4856" s="141"/>
    </row>
    <row r="4857" spans="4:4" x14ac:dyDescent="0.25">
      <c r="D4857" s="141"/>
    </row>
    <row r="4858" spans="4:4" x14ac:dyDescent="0.25">
      <c r="D4858" s="141"/>
    </row>
    <row r="4859" spans="4:4" x14ac:dyDescent="0.25">
      <c r="D4859" s="141"/>
    </row>
    <row r="4860" spans="4:4" x14ac:dyDescent="0.25">
      <c r="D4860" s="141"/>
    </row>
    <row r="4861" spans="4:4" x14ac:dyDescent="0.25">
      <c r="D4861" s="141"/>
    </row>
    <row r="4862" spans="4:4" x14ac:dyDescent="0.25">
      <c r="D4862" s="141"/>
    </row>
    <row r="4863" spans="4:4" x14ac:dyDescent="0.25">
      <c r="D4863" s="141"/>
    </row>
    <row r="4864" spans="4:4" x14ac:dyDescent="0.25">
      <c r="D4864" s="141"/>
    </row>
    <row r="4865" spans="4:4" x14ac:dyDescent="0.25">
      <c r="D4865" s="141"/>
    </row>
    <row r="4866" spans="4:4" x14ac:dyDescent="0.25">
      <c r="D4866" s="141"/>
    </row>
    <row r="4867" spans="4:4" x14ac:dyDescent="0.25">
      <c r="D4867" s="141"/>
    </row>
    <row r="4868" spans="4:4" x14ac:dyDescent="0.25">
      <c r="D4868" s="141"/>
    </row>
    <row r="4869" spans="4:4" x14ac:dyDescent="0.25">
      <c r="D4869" s="141"/>
    </row>
    <row r="4870" spans="4:4" x14ac:dyDescent="0.25">
      <c r="D4870" s="141"/>
    </row>
    <row r="4871" spans="4:4" x14ac:dyDescent="0.25">
      <c r="D4871" s="141"/>
    </row>
    <row r="4872" spans="4:4" x14ac:dyDescent="0.25">
      <c r="D4872" s="141"/>
    </row>
    <row r="4873" spans="4:4" x14ac:dyDescent="0.25">
      <c r="D4873" s="141"/>
    </row>
    <row r="4874" spans="4:4" x14ac:dyDescent="0.25">
      <c r="D4874" s="141"/>
    </row>
    <row r="4875" spans="4:4" x14ac:dyDescent="0.25">
      <c r="D4875" s="141"/>
    </row>
    <row r="4876" spans="4:4" x14ac:dyDescent="0.25">
      <c r="D4876" s="141"/>
    </row>
    <row r="4877" spans="4:4" x14ac:dyDescent="0.25">
      <c r="D4877" s="141"/>
    </row>
    <row r="4878" spans="4:4" x14ac:dyDescent="0.25">
      <c r="D4878" s="141"/>
    </row>
    <row r="4879" spans="4:4" x14ac:dyDescent="0.25">
      <c r="D4879" s="141"/>
    </row>
    <row r="4880" spans="4:4" x14ac:dyDescent="0.25">
      <c r="D4880" s="141"/>
    </row>
    <row r="4881" spans="4:4" x14ac:dyDescent="0.25">
      <c r="D4881" s="141"/>
    </row>
    <row r="4882" spans="4:4" x14ac:dyDescent="0.25">
      <c r="D4882" s="141"/>
    </row>
    <row r="4883" spans="4:4" x14ac:dyDescent="0.25">
      <c r="D4883" s="141"/>
    </row>
    <row r="4884" spans="4:4" x14ac:dyDescent="0.25">
      <c r="D4884" s="141"/>
    </row>
    <row r="4885" spans="4:4" x14ac:dyDescent="0.25">
      <c r="D4885" s="141"/>
    </row>
    <row r="4886" spans="4:4" x14ac:dyDescent="0.25">
      <c r="D4886" s="141"/>
    </row>
    <row r="4887" spans="4:4" x14ac:dyDescent="0.25">
      <c r="D4887" s="141"/>
    </row>
    <row r="4888" spans="4:4" x14ac:dyDescent="0.25">
      <c r="D4888" s="141"/>
    </row>
    <row r="4889" spans="4:4" x14ac:dyDescent="0.25">
      <c r="D4889" s="141"/>
    </row>
    <row r="4890" spans="4:4" x14ac:dyDescent="0.25">
      <c r="D4890" s="141"/>
    </row>
    <row r="4891" spans="4:4" x14ac:dyDescent="0.25">
      <c r="D4891" s="141"/>
    </row>
    <row r="4892" spans="4:4" x14ac:dyDescent="0.25">
      <c r="D4892" s="141"/>
    </row>
    <row r="4893" spans="4:4" x14ac:dyDescent="0.25">
      <c r="D4893" s="141"/>
    </row>
    <row r="4894" spans="4:4" x14ac:dyDescent="0.25">
      <c r="D4894" s="141"/>
    </row>
    <row r="4895" spans="4:4" x14ac:dyDescent="0.25">
      <c r="D4895" s="141"/>
    </row>
    <row r="4896" spans="4:4" x14ac:dyDescent="0.25">
      <c r="D4896" s="141"/>
    </row>
    <row r="4897" spans="4:4" x14ac:dyDescent="0.25">
      <c r="D4897" s="141"/>
    </row>
    <row r="4898" spans="4:4" x14ac:dyDescent="0.25">
      <c r="D4898" s="141"/>
    </row>
    <row r="4899" spans="4:4" x14ac:dyDescent="0.25">
      <c r="D4899" s="141"/>
    </row>
    <row r="4900" spans="4:4" x14ac:dyDescent="0.25">
      <c r="D4900" s="141"/>
    </row>
    <row r="4901" spans="4:4" x14ac:dyDescent="0.25">
      <c r="D4901" s="141"/>
    </row>
    <row r="4902" spans="4:4" x14ac:dyDescent="0.25">
      <c r="D4902" s="141"/>
    </row>
    <row r="4903" spans="4:4" x14ac:dyDescent="0.25">
      <c r="D4903" s="141"/>
    </row>
    <row r="4904" spans="4:4" x14ac:dyDescent="0.25">
      <c r="D4904" s="141"/>
    </row>
    <row r="4905" spans="4:4" x14ac:dyDescent="0.25">
      <c r="D4905" s="141"/>
    </row>
    <row r="4906" spans="4:4" x14ac:dyDescent="0.25">
      <c r="D4906" s="141"/>
    </row>
    <row r="4907" spans="4:4" x14ac:dyDescent="0.25">
      <c r="D4907" s="141"/>
    </row>
    <row r="4908" spans="4:4" x14ac:dyDescent="0.25">
      <c r="D4908" s="141"/>
    </row>
    <row r="4909" spans="4:4" x14ac:dyDescent="0.25">
      <c r="D4909" s="141"/>
    </row>
    <row r="4910" spans="4:4" x14ac:dyDescent="0.25">
      <c r="D4910" s="141"/>
    </row>
    <row r="4911" spans="4:4" x14ac:dyDescent="0.25">
      <c r="D4911" s="141"/>
    </row>
    <row r="4912" spans="4:4" x14ac:dyDescent="0.25">
      <c r="D4912" s="141"/>
    </row>
    <row r="4913" spans="4:4" x14ac:dyDescent="0.25">
      <c r="D4913" s="141"/>
    </row>
    <row r="4914" spans="4:4" x14ac:dyDescent="0.25">
      <c r="D4914" s="141"/>
    </row>
    <row r="4915" spans="4:4" x14ac:dyDescent="0.25">
      <c r="D4915" s="141"/>
    </row>
    <row r="4916" spans="4:4" x14ac:dyDescent="0.25">
      <c r="D4916" s="141"/>
    </row>
    <row r="4917" spans="4:4" x14ac:dyDescent="0.25">
      <c r="D4917" s="141"/>
    </row>
    <row r="4918" spans="4:4" x14ac:dyDescent="0.25">
      <c r="D4918" s="141"/>
    </row>
    <row r="4919" spans="4:4" x14ac:dyDescent="0.25">
      <c r="D4919" s="141"/>
    </row>
    <row r="4920" spans="4:4" x14ac:dyDescent="0.25">
      <c r="D4920" s="141"/>
    </row>
    <row r="4921" spans="4:4" x14ac:dyDescent="0.25">
      <c r="D4921" s="141"/>
    </row>
    <row r="4922" spans="4:4" x14ac:dyDescent="0.25">
      <c r="D4922" s="141"/>
    </row>
    <row r="4923" spans="4:4" x14ac:dyDescent="0.25">
      <c r="D4923" s="141"/>
    </row>
    <row r="4924" spans="4:4" x14ac:dyDescent="0.25">
      <c r="D4924" s="141"/>
    </row>
    <row r="4925" spans="4:4" x14ac:dyDescent="0.25">
      <c r="D4925" s="141"/>
    </row>
    <row r="4926" spans="4:4" x14ac:dyDescent="0.25">
      <c r="D4926" s="141"/>
    </row>
    <row r="4927" spans="4:4" x14ac:dyDescent="0.25">
      <c r="D4927" s="141"/>
    </row>
    <row r="4928" spans="4:4" x14ac:dyDescent="0.25">
      <c r="D4928" s="141"/>
    </row>
    <row r="4929" spans="4:4" x14ac:dyDescent="0.25">
      <c r="D4929" s="141"/>
    </row>
    <row r="4930" spans="4:4" x14ac:dyDescent="0.25">
      <c r="D4930" s="141"/>
    </row>
    <row r="4931" spans="4:4" x14ac:dyDescent="0.25">
      <c r="D4931" s="141"/>
    </row>
    <row r="4932" spans="4:4" x14ac:dyDescent="0.25">
      <c r="D4932" s="141"/>
    </row>
    <row r="4933" spans="4:4" x14ac:dyDescent="0.25">
      <c r="D4933" s="141"/>
    </row>
    <row r="4934" spans="4:4" x14ac:dyDescent="0.25">
      <c r="D4934" s="141"/>
    </row>
    <row r="4935" spans="4:4" x14ac:dyDescent="0.25">
      <c r="D4935" s="141"/>
    </row>
    <row r="4936" spans="4:4" x14ac:dyDescent="0.25">
      <c r="D4936" s="141"/>
    </row>
    <row r="4937" spans="4:4" x14ac:dyDescent="0.25">
      <c r="D4937" s="141"/>
    </row>
    <row r="4938" spans="4:4" x14ac:dyDescent="0.25">
      <c r="D4938" s="141"/>
    </row>
    <row r="4939" spans="4:4" x14ac:dyDescent="0.25">
      <c r="D4939" s="141"/>
    </row>
    <row r="4940" spans="4:4" x14ac:dyDescent="0.25">
      <c r="D4940" s="141"/>
    </row>
    <row r="4941" spans="4:4" x14ac:dyDescent="0.25">
      <c r="D4941" s="141"/>
    </row>
    <row r="4942" spans="4:4" x14ac:dyDescent="0.25">
      <c r="D4942" s="141"/>
    </row>
    <row r="4943" spans="4:4" x14ac:dyDescent="0.25">
      <c r="D4943" s="141"/>
    </row>
    <row r="4944" spans="4:4" x14ac:dyDescent="0.25">
      <c r="D4944" s="141"/>
    </row>
    <row r="4945" spans="4:4" x14ac:dyDescent="0.25">
      <c r="D4945" s="141"/>
    </row>
    <row r="4946" spans="4:4" x14ac:dyDescent="0.25">
      <c r="D4946" s="141"/>
    </row>
    <row r="4947" spans="4:4" x14ac:dyDescent="0.25">
      <c r="D4947" s="141"/>
    </row>
    <row r="4948" spans="4:4" x14ac:dyDescent="0.25">
      <c r="D4948" s="141"/>
    </row>
    <row r="4949" spans="4:4" x14ac:dyDescent="0.25">
      <c r="D4949" s="141"/>
    </row>
    <row r="4950" spans="4:4" x14ac:dyDescent="0.25">
      <c r="D4950" s="141"/>
    </row>
    <row r="4951" spans="4:4" x14ac:dyDescent="0.25">
      <c r="D4951" s="141"/>
    </row>
    <row r="4952" spans="4:4" x14ac:dyDescent="0.25">
      <c r="D4952" s="141"/>
    </row>
    <row r="4953" spans="4:4" x14ac:dyDescent="0.25">
      <c r="D4953" s="141"/>
    </row>
    <row r="4954" spans="4:4" x14ac:dyDescent="0.25">
      <c r="D4954" s="141"/>
    </row>
    <row r="4955" spans="4:4" x14ac:dyDescent="0.25">
      <c r="D4955" s="141"/>
    </row>
    <row r="4956" spans="4:4" x14ac:dyDescent="0.25">
      <c r="D4956" s="141"/>
    </row>
    <row r="4957" spans="4:4" x14ac:dyDescent="0.25">
      <c r="D4957" s="141"/>
    </row>
    <row r="4958" spans="4:4" x14ac:dyDescent="0.25">
      <c r="D4958" s="141"/>
    </row>
    <row r="4959" spans="4:4" x14ac:dyDescent="0.25">
      <c r="D4959" s="141"/>
    </row>
    <row r="4960" spans="4:4" x14ac:dyDescent="0.25">
      <c r="D4960" s="141"/>
    </row>
    <row r="4961" spans="4:4" x14ac:dyDescent="0.25">
      <c r="D4961" s="141"/>
    </row>
    <row r="4962" spans="4:4" x14ac:dyDescent="0.25">
      <c r="D4962" s="141"/>
    </row>
    <row r="4963" spans="4:4" x14ac:dyDescent="0.25">
      <c r="D4963" s="141"/>
    </row>
    <row r="4964" spans="4:4" x14ac:dyDescent="0.25">
      <c r="D4964" s="141"/>
    </row>
    <row r="4965" spans="4:4" x14ac:dyDescent="0.25">
      <c r="D4965" s="141"/>
    </row>
    <row r="4966" spans="4:4" x14ac:dyDescent="0.25">
      <c r="D4966" s="141"/>
    </row>
    <row r="4967" spans="4:4" x14ac:dyDescent="0.25">
      <c r="D4967" s="141"/>
    </row>
    <row r="4968" spans="4:4" x14ac:dyDescent="0.25">
      <c r="D4968" s="141"/>
    </row>
    <row r="4969" spans="4:4" x14ac:dyDescent="0.25">
      <c r="D4969" s="141"/>
    </row>
    <row r="4970" spans="4:4" x14ac:dyDescent="0.25">
      <c r="D4970" s="141"/>
    </row>
    <row r="4971" spans="4:4" x14ac:dyDescent="0.25">
      <c r="D4971" s="141"/>
    </row>
    <row r="4972" spans="4:4" x14ac:dyDescent="0.25">
      <c r="D4972" s="141"/>
    </row>
    <row r="4973" spans="4:4" x14ac:dyDescent="0.25">
      <c r="D4973" s="141"/>
    </row>
    <row r="4974" spans="4:4" x14ac:dyDescent="0.25">
      <c r="D4974" s="141"/>
    </row>
    <row r="4975" spans="4:4" x14ac:dyDescent="0.25">
      <c r="D4975" s="141"/>
    </row>
    <row r="4976" spans="4:4" x14ac:dyDescent="0.25">
      <c r="D4976" s="141"/>
    </row>
    <row r="4977" spans="4:4" x14ac:dyDescent="0.25">
      <c r="D4977" s="141"/>
    </row>
    <row r="4978" spans="4:4" x14ac:dyDescent="0.25">
      <c r="D4978" s="141"/>
    </row>
    <row r="4979" spans="4:4" x14ac:dyDescent="0.25">
      <c r="D4979" s="141"/>
    </row>
    <row r="4980" spans="4:4" x14ac:dyDescent="0.25">
      <c r="D4980" s="141"/>
    </row>
    <row r="4981" spans="4:4" x14ac:dyDescent="0.25">
      <c r="D4981" s="141"/>
    </row>
    <row r="4982" spans="4:4" x14ac:dyDescent="0.25">
      <c r="D4982" s="141"/>
    </row>
    <row r="4983" spans="4:4" x14ac:dyDescent="0.25">
      <c r="D4983" s="141"/>
    </row>
    <row r="4984" spans="4:4" x14ac:dyDescent="0.25">
      <c r="D4984" s="141"/>
    </row>
    <row r="4985" spans="4:4" x14ac:dyDescent="0.25">
      <c r="D4985" s="141"/>
    </row>
    <row r="4986" spans="4:4" x14ac:dyDescent="0.25">
      <c r="D4986" s="141"/>
    </row>
    <row r="4987" spans="4:4" x14ac:dyDescent="0.25">
      <c r="D4987" s="141"/>
    </row>
    <row r="4988" spans="4:4" x14ac:dyDescent="0.25">
      <c r="D4988" s="141"/>
    </row>
    <row r="4989" spans="4:4" x14ac:dyDescent="0.25">
      <c r="D4989" s="141"/>
    </row>
    <row r="4990" spans="4:4" x14ac:dyDescent="0.25">
      <c r="D4990" s="141"/>
    </row>
    <row r="4991" spans="4:4" x14ac:dyDescent="0.25">
      <c r="D4991" s="141"/>
    </row>
    <row r="4992" spans="4:4" x14ac:dyDescent="0.25">
      <c r="D4992" s="141"/>
    </row>
    <row r="4993" spans="4:4" x14ac:dyDescent="0.25">
      <c r="D4993" s="141"/>
    </row>
    <row r="4994" spans="4:4" x14ac:dyDescent="0.25">
      <c r="D4994" s="141"/>
    </row>
    <row r="4995" spans="4:4" x14ac:dyDescent="0.25">
      <c r="D4995" s="141"/>
    </row>
    <row r="4996" spans="4:4" x14ac:dyDescent="0.25">
      <c r="D4996" s="141"/>
    </row>
    <row r="4997" spans="4:4" x14ac:dyDescent="0.25">
      <c r="D4997" s="141"/>
    </row>
    <row r="4998" spans="4:4" x14ac:dyDescent="0.25">
      <c r="D4998" s="141"/>
    </row>
    <row r="4999" spans="4:4" x14ac:dyDescent="0.25">
      <c r="D4999" s="141"/>
    </row>
    <row r="5000" spans="4:4" x14ac:dyDescent="0.25">
      <c r="D5000" s="141"/>
    </row>
  </sheetData>
  <sheetProtection algorithmName="SHA-512" hashValue="zj25kU8enbOdwMzmAI8r4qM13ASAOtcoG3oN+TQCpeaxWca2XfAIEfFwMtAUMzU+pxeBzpHvELOY0EvxpRuGBA==" saltValue="qPKzNFqpjwbNz4PAhe89mg==" spinCount="100000" sheet="1"/>
  <mergeCells count="5">
    <mergeCell ref="A1:G1"/>
    <mergeCell ref="C2:G2"/>
    <mergeCell ref="C3:G3"/>
    <mergeCell ref="C4:G4"/>
    <mergeCell ref="A63:B63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50</vt:i4>
      </vt:variant>
    </vt:vector>
  </HeadingPairs>
  <TitlesOfParts>
    <vt:vector size="56" baseType="lpstr">
      <vt:lpstr>Pokyny pro vyplnění</vt:lpstr>
      <vt:lpstr>Stavba</vt:lpstr>
      <vt:lpstr>VzorPolozky</vt:lpstr>
      <vt:lpstr>00 00 Naklady</vt:lpstr>
      <vt:lpstr>01 01A Pol</vt:lpstr>
      <vt:lpstr>01 01B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00 Naklady'!Názvy_tisku</vt:lpstr>
      <vt:lpstr>'01 01A Pol'!Názvy_tisku</vt:lpstr>
      <vt:lpstr>'01 01B Pol'!Názvy_tisku</vt:lpstr>
      <vt:lpstr>oadresa</vt:lpstr>
      <vt:lpstr>Stavba!Objednatel</vt:lpstr>
      <vt:lpstr>Stavba!Objekt</vt:lpstr>
      <vt:lpstr>'00 00 Naklady'!Oblast_tisku</vt:lpstr>
      <vt:lpstr>'01 01A Pol'!Oblast_tisku</vt:lpstr>
      <vt:lpstr>'01 01B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Zdena Tenorová</cp:lastModifiedBy>
  <cp:lastPrinted>2014-02-28T09:52:57Z</cp:lastPrinted>
  <dcterms:created xsi:type="dcterms:W3CDTF">2009-04-08T07:15:50Z</dcterms:created>
  <dcterms:modified xsi:type="dcterms:W3CDTF">2017-04-12T12:29:34Z</dcterms:modified>
</cp:coreProperties>
</file>